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RM a ZM\MATERIÁLY RM + ZM (2011-2025)\rok 2025\ZM\XVI. ZM - 3.3.2025\"/>
    </mc:Choice>
  </mc:AlternateContent>
  <bookViews>
    <workbookView xWindow="0" yWindow="0" windowWidth="28800" windowHeight="12180"/>
  </bookViews>
  <sheets>
    <sheet name="fakturace " sheetId="1" r:id="rId1"/>
    <sheet name="Registrace 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3" i="1"/>
  <c r="G13" i="1"/>
  <c r="G10" i="1"/>
  <c r="H10" i="1"/>
  <c r="I10" i="1"/>
  <c r="F10" i="1"/>
  <c r="D10" i="1"/>
  <c r="C10" i="1"/>
  <c r="D14" i="1"/>
  <c r="G14" i="1" s="1"/>
  <c r="C14" i="1"/>
  <c r="D13" i="1"/>
  <c r="C13" i="1"/>
</calcChain>
</file>

<file path=xl/connections.xml><?xml version="1.0" encoding="utf-8"?>
<connections xmlns="http://schemas.openxmlformats.org/spreadsheetml/2006/main">
  <connection id="1" keepAlive="1" name="Dotaz – OneDrive_2025-01-26" description="Připojení k dotazu produktu OneDrive_2025-01-26 v sešitě" type="5" refreshedVersion="0" background="1">
    <dbPr connection="Provider=Microsoft.Mashup.OleDb.1;Data Source=$Workbook$;Location=OneDrive_2025-01-26;Extended Properties=&quot;&quot;" command="SELECT * FROM [OneDrive_2025-01-26]"/>
  </connection>
</connections>
</file>

<file path=xl/sharedStrings.xml><?xml version="1.0" encoding="utf-8"?>
<sst xmlns="http://schemas.openxmlformats.org/spreadsheetml/2006/main" count="67" uniqueCount="42">
  <si>
    <t>4834000064</t>
  </si>
  <si>
    <t>0308</t>
  </si>
  <si>
    <t xml:space="preserve"> Stávající Kyjovják</t>
  </si>
  <si>
    <t xml:space="preserve"> 9/2024</t>
  </si>
  <si>
    <t>Celkový součet hodnoty transakcí</t>
  </si>
  <si>
    <t xml:space="preserve">Zaokrouhlení </t>
  </si>
  <si>
    <t xml:space="preserve">Základ daně 21,00% </t>
  </si>
  <si>
    <t>DPH 21,00%</t>
  </si>
  <si>
    <t>Celkem s DPH</t>
  </si>
  <si>
    <t>K úhradě</t>
  </si>
  <si>
    <t>10/2024</t>
  </si>
  <si>
    <t>4834000078</t>
  </si>
  <si>
    <t>Nový Kyjovják</t>
  </si>
  <si>
    <t>4834000079</t>
  </si>
  <si>
    <t>11/2024</t>
  </si>
  <si>
    <t>4834000089</t>
  </si>
  <si>
    <t>12/2024</t>
  </si>
  <si>
    <t>4834000096</t>
  </si>
  <si>
    <t>Program</t>
  </si>
  <si>
    <t>za období</t>
  </si>
  <si>
    <t>Odměna z realizované hodnoty transakcí</t>
  </si>
  <si>
    <t>Faktura číslo</t>
  </si>
  <si>
    <t>Variabilní symbol</t>
  </si>
  <si>
    <t>Konstatní symbol</t>
  </si>
  <si>
    <t>Specifický symbol</t>
  </si>
  <si>
    <t>Datum vystavení</t>
  </si>
  <si>
    <t>Datum zdanitelného plnění</t>
  </si>
  <si>
    <t>Datum splatnosti</t>
  </si>
  <si>
    <t>KYJOV 2024</t>
  </si>
  <si>
    <t xml:space="preserve">CELKEM </t>
  </si>
  <si>
    <t>9-12/2024</t>
  </si>
  <si>
    <t>10-12/2024</t>
  </si>
  <si>
    <t xml:space="preserve">součet celkem </t>
  </si>
  <si>
    <t xml:space="preserve">žádosti o příspěvek </t>
  </si>
  <si>
    <t>schválené</t>
  </si>
  <si>
    <t xml:space="preserve">zamítnuté </t>
  </si>
  <si>
    <t xml:space="preserve">počet registrací </t>
  </si>
  <si>
    <t>zrušené/ expirace</t>
  </si>
  <si>
    <t xml:space="preserve">registrace na Infocentrum + knihovně </t>
  </si>
  <si>
    <t>KYJOV REGISTRACE 2024</t>
  </si>
  <si>
    <t>Projekt</t>
  </si>
  <si>
    <t>Registrace Kyjov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</si>
</sst>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6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/>
    <xf numFmtId="44" fontId="0" fillId="0" borderId="0" xfId="0" applyNumberFormat="1" applyBorder="1"/>
    <xf numFmtId="8" fontId="0" fillId="0" borderId="0" xfId="0" applyNumberFormat="1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/>
    <xf numFmtId="49" fontId="0" fillId="0" borderId="1" xfId="0" applyNumberFormat="1" applyBorder="1"/>
    <xf numFmtId="44" fontId="0" fillId="0" borderId="1" xfId="0" applyNumberFormat="1" applyBorder="1"/>
    <xf numFmtId="8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1" fillId="2" borderId="1" xfId="0" applyFont="1" applyFill="1" applyBorder="1"/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/>
    <xf numFmtId="49" fontId="1" fillId="0" borderId="1" xfId="0" applyNumberFormat="1" applyFont="1" applyBorder="1"/>
    <xf numFmtId="44" fontId="1" fillId="0" borderId="1" xfId="0" applyNumberFormat="1" applyFont="1" applyBorder="1"/>
    <xf numFmtId="8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0" fontId="0" fillId="4" borderId="1" xfId="0" applyFill="1" applyBorder="1"/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44" fontId="3" fillId="0" borderId="1" xfId="0" applyNumberFormat="1" applyFont="1" applyBorder="1"/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8" fontId="0" fillId="0" borderId="1" xfId="0" applyNumberFormat="1" applyBorder="1" applyAlignment="1">
      <alignment horizontal="right" vertical="center"/>
    </xf>
    <xf numFmtId="8" fontId="0" fillId="0" borderId="2" xfId="0" applyNumberFormat="1" applyBorder="1" applyAlignment="1">
      <alignment horizontal="right" vertical="center"/>
    </xf>
    <xf numFmtId="8" fontId="0" fillId="0" borderId="3" xfId="0" applyNumberFormat="1" applyBorder="1" applyAlignment="1">
      <alignment horizontal="right" vertical="center"/>
    </xf>
    <xf numFmtId="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4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zoomScaleNormal="100" workbookViewId="0">
      <selection activeCell="H18" sqref="H18"/>
    </sheetView>
  </sheetViews>
  <sheetFormatPr defaultRowHeight="14.25"/>
  <cols>
    <col min="1" max="1" width="17.25" customWidth="1"/>
    <col min="2" max="2" width="10.125" style="1" customWidth="1"/>
    <col min="3" max="3" width="14.125" bestFit="1" customWidth="1"/>
    <col min="4" max="4" width="13.125" bestFit="1" customWidth="1"/>
    <col min="5" max="5" width="14.375" customWidth="1"/>
    <col min="6" max="6" width="14" customWidth="1"/>
    <col min="7" max="7" width="12" customWidth="1"/>
    <col min="8" max="8" width="16.25" customWidth="1"/>
    <col min="9" max="9" width="14" customWidth="1"/>
    <col min="10" max="10" width="13.75" bestFit="1" customWidth="1"/>
    <col min="11" max="11" width="10.375" style="1" customWidth="1"/>
    <col min="12" max="12" width="6.75" style="1" customWidth="1"/>
    <col min="14" max="14" width="12.125" customWidth="1"/>
    <col min="15" max="16" width="12.625" customWidth="1"/>
  </cols>
  <sheetData>
    <row r="1" spans="1:16" ht="49.5" customHeight="1">
      <c r="A1" s="37" t="s">
        <v>28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57">
      <c r="A2" s="7" t="s">
        <v>18</v>
      </c>
      <c r="B2" s="8" t="s">
        <v>19</v>
      </c>
      <c r="C2" s="9" t="s">
        <v>4</v>
      </c>
      <c r="D2" s="9" t="s">
        <v>20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21</v>
      </c>
      <c r="K2" s="8" t="s">
        <v>22</v>
      </c>
      <c r="L2" s="8" t="s">
        <v>23</v>
      </c>
      <c r="M2" s="9" t="s">
        <v>24</v>
      </c>
      <c r="N2" s="9" t="s">
        <v>25</v>
      </c>
      <c r="O2" s="9" t="s">
        <v>26</v>
      </c>
      <c r="P2" s="9" t="s">
        <v>27</v>
      </c>
    </row>
    <row r="3" spans="1:16">
      <c r="A3" s="10" t="s">
        <v>2</v>
      </c>
      <c r="B3" s="11" t="s">
        <v>3</v>
      </c>
      <c r="C3" s="12">
        <v>52863.7</v>
      </c>
      <c r="D3" s="27">
        <v>3700.46</v>
      </c>
      <c r="E3" s="13">
        <v>0</v>
      </c>
      <c r="F3" s="13">
        <v>3700.46</v>
      </c>
      <c r="G3" s="13">
        <v>777.1</v>
      </c>
      <c r="H3" s="13">
        <v>57341.26</v>
      </c>
      <c r="I3" s="13">
        <v>57341.26</v>
      </c>
      <c r="J3" s="11">
        <v>4834000064</v>
      </c>
      <c r="K3" s="11" t="s">
        <v>0</v>
      </c>
      <c r="L3" s="11" t="s">
        <v>1</v>
      </c>
      <c r="M3" s="14">
        <v>141425</v>
      </c>
      <c r="N3" s="15">
        <v>45567</v>
      </c>
      <c r="O3" s="16">
        <v>45565</v>
      </c>
      <c r="P3" s="15">
        <v>45582</v>
      </c>
    </row>
    <row r="4" spans="1:16">
      <c r="A4" s="10" t="s">
        <v>2</v>
      </c>
      <c r="B4" s="11" t="s">
        <v>10</v>
      </c>
      <c r="C4" s="13">
        <v>132159.29999999999</v>
      </c>
      <c r="D4" s="13">
        <v>9251.15</v>
      </c>
      <c r="E4" s="13">
        <v>0</v>
      </c>
      <c r="F4" s="13">
        <v>9251.15</v>
      </c>
      <c r="G4" s="13">
        <v>1942.74</v>
      </c>
      <c r="H4" s="13">
        <v>143353.19</v>
      </c>
      <c r="I4" s="13">
        <v>143353.19</v>
      </c>
      <c r="J4" s="17">
        <v>4834000078</v>
      </c>
      <c r="K4" s="11" t="s">
        <v>11</v>
      </c>
      <c r="L4" s="11" t="s">
        <v>1</v>
      </c>
      <c r="M4" s="14">
        <v>141425</v>
      </c>
      <c r="N4" s="15">
        <v>45599</v>
      </c>
      <c r="O4" s="16">
        <v>45596</v>
      </c>
      <c r="P4" s="15">
        <v>45614</v>
      </c>
    </row>
    <row r="5" spans="1:16">
      <c r="A5" s="18" t="s">
        <v>12</v>
      </c>
      <c r="B5" s="11" t="s">
        <v>10</v>
      </c>
      <c r="C5" s="13">
        <v>3240</v>
      </c>
      <c r="D5" s="13">
        <v>227</v>
      </c>
      <c r="E5" s="13">
        <v>0</v>
      </c>
      <c r="F5" s="13">
        <v>227</v>
      </c>
      <c r="G5" s="13">
        <v>47.67</v>
      </c>
      <c r="H5" s="13">
        <v>3514.67</v>
      </c>
      <c r="I5" s="13">
        <v>3514.67</v>
      </c>
      <c r="J5" s="17">
        <v>4834000079</v>
      </c>
      <c r="K5" s="11" t="s">
        <v>13</v>
      </c>
      <c r="L5" s="11" t="s">
        <v>1</v>
      </c>
      <c r="M5" s="14">
        <v>141425</v>
      </c>
      <c r="N5" s="15">
        <v>45599</v>
      </c>
      <c r="O5" s="16">
        <v>45596</v>
      </c>
      <c r="P5" s="15">
        <v>45614</v>
      </c>
    </row>
    <row r="6" spans="1:16">
      <c r="A6" s="10" t="s">
        <v>2</v>
      </c>
      <c r="B6" s="11" t="s">
        <v>14</v>
      </c>
      <c r="C6" s="13">
        <v>131191.70000000001</v>
      </c>
      <c r="D6" s="13">
        <v>9183.42</v>
      </c>
      <c r="E6" s="13">
        <v>0</v>
      </c>
      <c r="F6" s="40">
        <v>9315.3700000000008</v>
      </c>
      <c r="G6" s="39">
        <v>1956.23</v>
      </c>
      <c r="H6" s="42">
        <v>144348.29999999999</v>
      </c>
      <c r="I6" s="42">
        <v>144348.29999999999</v>
      </c>
      <c r="J6" s="36">
        <v>4834000089</v>
      </c>
      <c r="K6" s="32" t="s">
        <v>15</v>
      </c>
      <c r="L6" s="11" t="s">
        <v>1</v>
      </c>
      <c r="M6" s="14">
        <v>141425</v>
      </c>
      <c r="N6" s="33">
        <v>45628</v>
      </c>
      <c r="O6" s="35">
        <v>45626</v>
      </c>
      <c r="P6" s="33">
        <v>45643</v>
      </c>
    </row>
    <row r="7" spans="1:16">
      <c r="A7" s="18" t="s">
        <v>12</v>
      </c>
      <c r="B7" s="11" t="s">
        <v>14</v>
      </c>
      <c r="C7" s="13">
        <v>1885</v>
      </c>
      <c r="D7" s="13">
        <v>131.94999999999999</v>
      </c>
      <c r="E7" s="13">
        <v>0</v>
      </c>
      <c r="F7" s="41"/>
      <c r="G7" s="34"/>
      <c r="H7" s="43"/>
      <c r="I7" s="43"/>
      <c r="J7" s="36"/>
      <c r="K7" s="32"/>
      <c r="L7" s="11" t="s">
        <v>1</v>
      </c>
      <c r="M7" s="14">
        <v>141425</v>
      </c>
      <c r="N7" s="34"/>
      <c r="O7" s="36"/>
      <c r="P7" s="34"/>
    </row>
    <row r="8" spans="1:16">
      <c r="A8" s="18" t="s">
        <v>12</v>
      </c>
      <c r="B8" s="11" t="s">
        <v>16</v>
      </c>
      <c r="C8" s="13">
        <v>22840</v>
      </c>
      <c r="D8" s="13">
        <v>1598.8</v>
      </c>
      <c r="E8" s="13">
        <v>0</v>
      </c>
      <c r="F8" s="39">
        <v>16046.61</v>
      </c>
      <c r="G8" s="39">
        <v>3369.79</v>
      </c>
      <c r="H8" s="39">
        <v>248653.7</v>
      </c>
      <c r="I8" s="39">
        <v>248653.7</v>
      </c>
      <c r="J8" s="36">
        <v>4834000096</v>
      </c>
      <c r="K8" s="32" t="s">
        <v>17</v>
      </c>
      <c r="L8" s="11" t="s">
        <v>1</v>
      </c>
      <c r="M8" s="14">
        <v>141425</v>
      </c>
      <c r="N8" s="33">
        <v>45659</v>
      </c>
      <c r="O8" s="35">
        <v>45657</v>
      </c>
      <c r="P8" s="33">
        <v>45673</v>
      </c>
    </row>
    <row r="9" spans="1:16">
      <c r="A9" s="10" t="s">
        <v>2</v>
      </c>
      <c r="B9" s="11" t="s">
        <v>16</v>
      </c>
      <c r="C9" s="13">
        <v>206397.3</v>
      </c>
      <c r="D9" s="13">
        <v>14447.81</v>
      </c>
      <c r="E9" s="13">
        <v>0</v>
      </c>
      <c r="F9" s="34"/>
      <c r="G9" s="34"/>
      <c r="H9" s="34"/>
      <c r="I9" s="34"/>
      <c r="J9" s="36"/>
      <c r="K9" s="32"/>
      <c r="L9" s="11" t="s">
        <v>1</v>
      </c>
      <c r="M9" s="14">
        <v>141425</v>
      </c>
      <c r="N9" s="34"/>
      <c r="O9" s="36"/>
      <c r="P9" s="34"/>
    </row>
    <row r="10" spans="1:16" ht="24" customHeight="1">
      <c r="A10" s="28" t="s">
        <v>32</v>
      </c>
      <c r="B10" s="11"/>
      <c r="C10" s="12">
        <f>SUM(C3:C9)</f>
        <v>550577</v>
      </c>
      <c r="D10" s="27">
        <f>SUM(D3:D9)</f>
        <v>38540.589999999997</v>
      </c>
      <c r="E10" s="14"/>
      <c r="F10" s="13">
        <f>SUM(F3:F9)</f>
        <v>38540.590000000004</v>
      </c>
      <c r="G10" s="13">
        <f t="shared" ref="G10:I10" si="0">SUM(G3:G9)</f>
        <v>8093.53</v>
      </c>
      <c r="H10" s="13">
        <f t="shared" si="0"/>
        <v>597211.12000000011</v>
      </c>
      <c r="I10" s="13">
        <f t="shared" si="0"/>
        <v>597211.12000000011</v>
      </c>
    </row>
    <row r="11" spans="1:16" ht="24" customHeight="1"/>
    <row r="12" spans="1:16" ht="57">
      <c r="A12" s="26" t="s">
        <v>29</v>
      </c>
      <c r="B12" s="20" t="s">
        <v>19</v>
      </c>
      <c r="C12" s="21" t="s">
        <v>4</v>
      </c>
      <c r="D12" s="21" t="s">
        <v>20</v>
      </c>
      <c r="F12" s="9" t="s">
        <v>6</v>
      </c>
      <c r="G12" s="9" t="s">
        <v>7</v>
      </c>
      <c r="H12" s="9" t="s">
        <v>8</v>
      </c>
      <c r="I12" s="9" t="s">
        <v>9</v>
      </c>
    </row>
    <row r="13" spans="1:16" ht="15">
      <c r="A13" s="19" t="s">
        <v>2</v>
      </c>
      <c r="B13" s="23" t="s">
        <v>30</v>
      </c>
      <c r="C13" s="24">
        <f>SUM(C3+C4+C6+C9)</f>
        <v>522612</v>
      </c>
      <c r="D13" s="24">
        <f>SUM(D3+D4+D6+D9)</f>
        <v>36582.839999999997</v>
      </c>
      <c r="F13" s="31">
        <v>36582.839999999997</v>
      </c>
      <c r="G13" s="12">
        <f>SUM(D13/100*21)</f>
        <v>7682.3963999999996</v>
      </c>
      <c r="H13" s="12">
        <f>SUM(C13+D13+G13)</f>
        <v>566877.23639999994</v>
      </c>
      <c r="I13" s="12">
        <v>566877.23639999994</v>
      </c>
    </row>
    <row r="14" spans="1:16" ht="15">
      <c r="A14" s="22" t="s">
        <v>12</v>
      </c>
      <c r="B14" s="23" t="s">
        <v>31</v>
      </c>
      <c r="C14" s="25">
        <f>SUM(C5+C7+C8)</f>
        <v>27965</v>
      </c>
      <c r="D14" s="25">
        <f>SUM(D5+D7+D8)</f>
        <v>1957.75</v>
      </c>
      <c r="F14" s="12">
        <v>1957.75</v>
      </c>
      <c r="G14" s="12">
        <f>SUM(D14/100*21)</f>
        <v>411.1275</v>
      </c>
      <c r="H14" s="12">
        <f>SUM(C14+D14+G14)</f>
        <v>30333.877499999999</v>
      </c>
      <c r="I14" s="12">
        <v>30333.877499999999</v>
      </c>
    </row>
    <row r="16" spans="1:16">
      <c r="A16" s="2"/>
      <c r="B16" s="2"/>
      <c r="D16" s="1"/>
      <c r="E16" s="1"/>
      <c r="K16"/>
      <c r="L16"/>
    </row>
    <row r="17" spans="1:12">
      <c r="A17" s="5"/>
      <c r="B17"/>
      <c r="F17" s="1"/>
      <c r="G17" s="1"/>
      <c r="K17"/>
      <c r="L17"/>
    </row>
    <row r="18" spans="1:12">
      <c r="A18" s="4"/>
      <c r="B18"/>
      <c r="F18" s="1"/>
      <c r="G18" s="1"/>
      <c r="K18"/>
      <c r="L18"/>
    </row>
    <row r="19" spans="1:12">
      <c r="A19" s="6"/>
      <c r="B19"/>
      <c r="F19" s="1"/>
      <c r="G19" s="1"/>
      <c r="K19"/>
      <c r="L19"/>
    </row>
    <row r="20" spans="1:12">
      <c r="B20"/>
      <c r="F20" s="1"/>
      <c r="G20" s="1"/>
      <c r="K20"/>
      <c r="L20"/>
    </row>
  </sheetData>
  <mergeCells count="19">
    <mergeCell ref="I6:I7"/>
    <mergeCell ref="J6:J7"/>
    <mergeCell ref="K6:K7"/>
    <mergeCell ref="K8:K9"/>
    <mergeCell ref="N8:N9"/>
    <mergeCell ref="O8:O9"/>
    <mergeCell ref="P8:P9"/>
    <mergeCell ref="A1:P1"/>
    <mergeCell ref="N6:N7"/>
    <mergeCell ref="O6:O7"/>
    <mergeCell ref="P6:P7"/>
    <mergeCell ref="F8:F9"/>
    <mergeCell ref="G8:G9"/>
    <mergeCell ref="H8:H9"/>
    <mergeCell ref="I8:I9"/>
    <mergeCell ref="J8:J9"/>
    <mergeCell ref="F6:F7"/>
    <mergeCell ref="G6:G7"/>
    <mergeCell ref="H6:H7"/>
  </mergeCells>
  <pageMargins left="0.7" right="0.7" top="0.78740157499999996" bottom="0.78740157499999996" header="0.3" footer="0.3"/>
  <ignoredErrors>
    <ignoredError sqref="K6 K3:L5 L6:L9 K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13" sqref="C13"/>
    </sheetView>
  </sheetViews>
  <sheetFormatPr defaultRowHeight="14.25"/>
  <cols>
    <col min="1" max="1" width="22" customWidth="1"/>
    <col min="2" max="2" width="18.625" bestFit="1" customWidth="1"/>
    <col min="3" max="3" width="38.375" customWidth="1"/>
    <col min="4" max="4" width="10.125" bestFit="1" customWidth="1"/>
    <col min="5" max="5" width="18.875" customWidth="1"/>
  </cols>
  <sheetData>
    <row r="1" spans="1:5">
      <c r="A1" s="44" t="s">
        <v>39</v>
      </c>
      <c r="B1" s="44"/>
      <c r="C1" s="44"/>
      <c r="D1" s="3"/>
      <c r="E1" s="3"/>
    </row>
    <row r="2" spans="1:5">
      <c r="A2" s="28"/>
      <c r="B2" s="28" t="s">
        <v>36</v>
      </c>
      <c r="C2" s="28" t="s">
        <v>38</v>
      </c>
    </row>
    <row r="3" spans="1:5">
      <c r="A3" s="14" t="s">
        <v>41</v>
      </c>
      <c r="B3" s="14">
        <v>1684</v>
      </c>
      <c r="C3" s="14">
        <v>134</v>
      </c>
    </row>
    <row r="5" spans="1:5">
      <c r="A5" s="29" t="s">
        <v>40</v>
      </c>
      <c r="B5" s="29" t="s">
        <v>33</v>
      </c>
      <c r="C5" s="30" t="s">
        <v>34</v>
      </c>
      <c r="D5" s="29" t="s">
        <v>35</v>
      </c>
      <c r="E5" s="29" t="s">
        <v>37</v>
      </c>
    </row>
    <row r="6" spans="1:5">
      <c r="A6" s="10" t="s">
        <v>2</v>
      </c>
      <c r="B6" s="14">
        <v>1249</v>
      </c>
      <c r="C6" s="14">
        <v>785</v>
      </c>
      <c r="D6" s="14"/>
      <c r="E6" s="14">
        <v>464</v>
      </c>
    </row>
    <row r="7" spans="1:5">
      <c r="A7" s="18" t="s">
        <v>12</v>
      </c>
      <c r="B7" s="14">
        <v>33</v>
      </c>
      <c r="C7" s="14">
        <v>24</v>
      </c>
      <c r="D7" s="14">
        <v>8</v>
      </c>
      <c r="E7" s="14">
        <v>1</v>
      </c>
    </row>
  </sheetData>
  <mergeCells count="1">
    <mergeCell ref="A1:C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Y D A A B Q S w M E F A A C A A g A Z 7 Q 6 W j g 7 I N 2 l A A A A 9 g A A A B I A H A B D b 2 5 m a W c v U G F j a 2 F n Z S 5 4 b W w g o h g A K K A U A A A A A A A A A A A A A A A A A A A A A A A A A A A A h Y 9 L D o I w G I S v Q r q n D 0 h 8 k J + y Y C u J i Y k x 7 p p a o R G K o c V y N x c e y S u I U d S d y / n m W 8 z c r z f I h q Y O L q q z u j U p Y p i i Q B n Z H r Q p U 9 S 7 Y 7 h A G Y e 1 k C d R q m C U j U 0 G e 0 h R 5 d w 5 I c R 7 j 3 2 M 2 6 4 k E a W M 7 I r V R l a q E e g j 6 / 9 y q I 1 1 w k i F O G x f Y 3 i E W b z E b D 7 D F M g E o d D m K 0 T j 3 m f 7 A y H v a 9 d 3 i k s b 5 n s g U w T y / s A f U E s D B B Q A A g A I A G e 0 O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n t D p a f q m t H Z 8 A A A D A A A A A E w A c A E Z v c m 1 1 b G F z L 1 N l Y 3 R p b 2 4 x L m 0 g o h g A K K A U A A A A A A A A A A A A A A A A A A A A A A A A A A A A K 0 5 N L s n M z 1 M I h t C G 1 r x c v F z F G Y l F q S k K y k r + e a k u R Z l l q f F G B k a m u g a G u k Z m S g q 2 C j m p J b x c C k A Q l V K U n w U U C E h J 0 w t J T M p J L d Z w y 8 x J 1 X P O z y t J z S s p 1 l B y t o o J L U 4 t K o 7 x 9 s 5 P z s x L z i 9 L j H H J L 8 / L y U 9 M K Y 7 B Y r 5 e V W a B k q a O Q r R n b k F O a i 7 Q l E S Q w 2 y V D P W M l W I 1 e b k y 8 5 D s t g Y A U E s B A i 0 A F A A C A A g A Z 7 Q 6 W j g 7 I N 2 l A A A A 9 g A A A B I A A A A A A A A A A A A A A A A A A A A A A E N v b m Z p Z y 9 Q Y W N r Y W d l L n h t b F B L A Q I t A B Q A A g A I A G e 0 O l o P y u m r p A A A A O k A A A A T A A A A A A A A A A A A A A A A A P E A A A B b Q 2 9 u d G V u d F 9 U e X B l c 1 0 u e G 1 s U E s B A i 0 A F A A C A A g A Z 7 Q 6 W n 6 p r R 2 f A A A A w A A A A B M A A A A A A A A A A A A A A A A A 4 g E A A E Z v c m 1 1 b G F z L 1 N l Y 3 R p b 2 4 x L m 1 Q S w U G A A A A A A M A A w D C A A A A z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2 w g A A A A A A A C 5 C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u Z U R y a X Z l X z I w M j U t M D E t M j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N D N h Y j A 0 Z i 1 k M W U 1 L T R j N D g t Y T g w Z C 1 l N z N k Z j l i M D M 1 Y T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x L T I 2 V D I w O j E z O j M z L j U y N D A 4 O D h a I i A v P j x F b n R y e S B U e X B l P S J G a W x s Q 2 9 s d W 1 u V H l w Z X M i I F Z h b H V l P S J z Q m d Z R y I g L z 4 8 R W 5 0 c n k g V H l w Z T 0 i R m l s b E N v b H V t b k 5 h b W V z I i B W Y W x 1 Z T 0 i c 1 s m c X V v d D t J Z C Z x d W 9 0 O y w m c X V v d D t O Y W 1 l J n F 1 b 3 Q 7 L C Z x d W 9 0 O 0 t p b m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m V E c m l 2 Z V 8 y M D I 1 L T A x L T I 2 L 0 F 1 d G 9 S Z W 1 v d m V k Q 2 9 s d W 1 u c z E u e 0 l k L D B 9 J n F 1 b 3 Q 7 L C Z x d W 9 0 O 1 N l Y 3 R p b 2 4 x L 0 9 u Z U R y a X Z l X z I w M j U t M D E t M j Y v Q X V 0 b 1 J l b W 9 2 Z W R D b 2 x 1 b W 5 z M S 5 7 T m F t Z S w x f S Z x d W 9 0 O y w m c X V v d D t T Z W N 0 a W 9 u M S 9 P b m V E c m l 2 Z V 8 y M D I 1 L T A x L T I 2 L 0 F 1 d G 9 S Z W 1 v d m V k Q 2 9 s d W 1 u c z E u e 0 t p b m Q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T 2 5 l R H J p d m V f M j A y N S 0 w M S 0 y N i 9 B d X R v U m V t b 3 Z l Z E N v b H V t b n M x L n t J Z C w w f S Z x d W 9 0 O y w m c X V v d D t T Z W N 0 a W 9 u M S 9 P b m V E c m l 2 Z V 8 y M D I 1 L T A x L T I 2 L 0 F 1 d G 9 S Z W 1 v d m V k Q 2 9 s d W 1 u c z E u e 0 5 h b W U s M X 0 m c X V v d D s s J n F 1 b 3 Q 7 U 2 V j d G l v b j E v T 2 5 l R H J p d m V f M j A y N S 0 w M S 0 y N i 9 B d X R v U m V t b 3 Z l Z E N v b H V t b n M x L n t L a W 5 k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b m V E c m l 2 Z V 8 y M D I 1 L T A x L T I 2 L 1 p k c m 9 q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o n S L V p k 4 9 I u l N V F z W S R I g A A A A A A g A A A A A A A 2 Y A A M A A A A A Q A A A A 6 i s d G N 0 l s 2 A m 8 s L t v V y Z W A A A A A A E g A A A o A A A A B A A A A B U y A f h c 5 8 i K + 8 z p 4 a 5 G x n 6 U A A A A L S m 3 U A z x L 2 5 + x A h c c o M r Z P K 2 L T M p A s a y m 2 H 7 x 5 n + f i 4 E R S Z s z H 8 8 + w h O n V j 9 2 c Q P A 3 T h + G M u t t L O 1 C V r f R z q i s C v P + i s b b R Q 8 b Q b J u 7 N Z m t F A A A A A D N Q X 0 3 X h n T m D 3 K 5 v m x W 0 9 P d H j s < / D a t a M a s h u p > 
</file>

<file path=customXml/itemProps1.xml><?xml version="1.0" encoding="utf-8"?>
<ds:datastoreItem xmlns:ds="http://schemas.openxmlformats.org/officeDocument/2006/customXml" ds:itemID="{D6E97C51-326D-464D-BD81-F5C9334D231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fakturace </vt:lpstr>
      <vt:lpstr>Registrace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Kocincova Karolína</dc:creator>
  <cp:lastModifiedBy>Veronika Kmentová</cp:lastModifiedBy>
  <dcterms:created xsi:type="dcterms:W3CDTF">2025-01-26T20:10:40Z</dcterms:created>
  <dcterms:modified xsi:type="dcterms:W3CDTF">2025-02-20T06:48:58Z</dcterms:modified>
</cp:coreProperties>
</file>