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ázky 2021\18 - Projekty\2118043 - Hudební klub Nětčice u Kyjova\Projektová dokumentace\02_DPS\Aktualizace rozpočtu 2024\"/>
    </mc:Choice>
  </mc:AlternateContent>
  <xr:revisionPtr revIDLastSave="0" documentId="13_ncr:1_{88F25039-386A-4150-813F-C527090E91E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TISK" sheetId="6" r:id="rId1"/>
  </sheets>
  <definedNames>
    <definedName name="_xlnm._FilterDatabase" localSheetId="0" hidden="1">TISK!$A$11:$J$11</definedName>
    <definedName name="_xlnm.Print_Titles" localSheetId="0">TISK!$9:$10</definedName>
  </definedNames>
  <calcPr calcId="191029"/>
</workbook>
</file>

<file path=xl/calcChain.xml><?xml version="1.0" encoding="utf-8"?>
<calcChain xmlns="http://schemas.openxmlformats.org/spreadsheetml/2006/main">
  <c r="I219" i="6" l="1"/>
  <c r="J219" i="6" s="1"/>
  <c r="I218" i="6"/>
  <c r="J218" i="6" s="1"/>
  <c r="I217" i="6"/>
  <c r="J217" i="6" s="1"/>
  <c r="I216" i="6"/>
  <c r="J216" i="6" s="1"/>
  <c r="I215" i="6"/>
  <c r="J215" i="6" s="1"/>
  <c r="I214" i="6"/>
  <c r="J214" i="6" s="1"/>
  <c r="I213" i="6"/>
  <c r="J213" i="6" s="1"/>
  <c r="J212" i="6"/>
  <c r="I212" i="6"/>
  <c r="I211" i="6"/>
  <c r="J211" i="6" s="1"/>
  <c r="I208" i="6"/>
  <c r="J208" i="6" s="1"/>
  <c r="I206" i="6"/>
  <c r="J206" i="6" s="1"/>
  <c r="I204" i="6"/>
  <c r="J204" i="6" s="1"/>
  <c r="J202" i="6"/>
  <c r="I202" i="6"/>
  <c r="I200" i="6"/>
  <c r="J200" i="6" s="1"/>
  <c r="I198" i="6"/>
  <c r="J198" i="6" s="1"/>
  <c r="I196" i="6"/>
  <c r="J196" i="6" s="1"/>
  <c r="I194" i="6"/>
  <c r="J194" i="6" s="1"/>
  <c r="I192" i="6"/>
  <c r="J192" i="6" s="1"/>
  <c r="I191" i="6"/>
  <c r="J191" i="6" s="1"/>
  <c r="J190" i="6"/>
  <c r="I190" i="6"/>
  <c r="I189" i="6"/>
  <c r="J189" i="6" s="1"/>
  <c r="I178" i="6"/>
  <c r="J178" i="6" s="1"/>
  <c r="I168" i="6"/>
  <c r="J168" i="6" s="1"/>
  <c r="J166" i="6"/>
  <c r="I166" i="6"/>
  <c r="J164" i="6"/>
  <c r="I164" i="6"/>
  <c r="I140" i="6"/>
  <c r="J140" i="6" s="1"/>
  <c r="I136" i="6"/>
  <c r="J136" i="6" s="1"/>
  <c r="I134" i="6"/>
  <c r="J134" i="6" s="1"/>
  <c r="J133" i="6"/>
  <c r="I133" i="6"/>
  <c r="I131" i="6"/>
  <c r="J131" i="6" s="1"/>
  <c r="I130" i="6"/>
  <c r="J130" i="6" s="1"/>
  <c r="I129" i="6"/>
  <c r="J129" i="6" s="1"/>
  <c r="I128" i="6"/>
  <c r="J128" i="6" s="1"/>
  <c r="I126" i="6"/>
  <c r="J126" i="6" s="1"/>
  <c r="I125" i="6"/>
  <c r="J125" i="6" s="1"/>
  <c r="J124" i="6"/>
  <c r="I124" i="6"/>
  <c r="I122" i="6"/>
  <c r="J122" i="6" s="1"/>
  <c r="I121" i="6"/>
  <c r="J121" i="6" s="1"/>
  <c r="I119" i="6"/>
  <c r="J119" i="6" s="1"/>
  <c r="J117" i="6"/>
  <c r="I117" i="6"/>
  <c r="J116" i="6"/>
  <c r="I116" i="6"/>
  <c r="I113" i="6"/>
  <c r="J113" i="6" s="1"/>
  <c r="I108" i="6"/>
  <c r="J108" i="6" s="1"/>
  <c r="I106" i="6"/>
  <c r="J106" i="6" s="1"/>
  <c r="J103" i="6"/>
  <c r="I103" i="6"/>
  <c r="I102" i="6"/>
  <c r="J102" i="6" s="1"/>
  <c r="I101" i="6"/>
  <c r="J101" i="6" s="1"/>
  <c r="I100" i="6"/>
  <c r="J100" i="6" s="1"/>
  <c r="I99" i="6"/>
  <c r="J99" i="6" s="1"/>
  <c r="I97" i="6"/>
  <c r="J97" i="6" s="1"/>
  <c r="I95" i="6"/>
  <c r="J95" i="6" s="1"/>
  <c r="J93" i="6"/>
  <c r="I93" i="6"/>
  <c r="I83" i="6"/>
  <c r="J83" i="6" s="1"/>
  <c r="I80" i="6"/>
  <c r="J80" i="6" s="1"/>
  <c r="I79" i="6"/>
  <c r="J79" i="6" s="1"/>
  <c r="J77" i="6"/>
  <c r="I77" i="6"/>
  <c r="J75" i="6"/>
  <c r="I75" i="6"/>
  <c r="I73" i="6"/>
  <c r="J73" i="6" s="1"/>
  <c r="I72" i="6"/>
  <c r="J72" i="6" s="1"/>
  <c r="I70" i="6"/>
  <c r="J70" i="6" s="1"/>
  <c r="J69" i="6"/>
  <c r="I69" i="6"/>
  <c r="I68" i="6"/>
  <c r="J68" i="6" s="1"/>
  <c r="I66" i="6"/>
  <c r="J66" i="6" s="1"/>
  <c r="I64" i="6"/>
  <c r="J64" i="6" s="1"/>
  <c r="I63" i="6"/>
  <c r="J63" i="6" s="1"/>
  <c r="I62" i="6"/>
  <c r="J62" i="6" s="1"/>
  <c r="I61" i="6"/>
  <c r="J61" i="6" s="1"/>
  <c r="J59" i="6"/>
  <c r="I59" i="6"/>
  <c r="I58" i="6"/>
  <c r="J58" i="6" s="1"/>
  <c r="I56" i="6"/>
  <c r="J56" i="6" s="1"/>
  <c r="I54" i="6"/>
  <c r="J54" i="6" s="1"/>
  <c r="J52" i="6"/>
  <c r="I52" i="6"/>
  <c r="H219" i="6"/>
  <c r="H218" i="6"/>
  <c r="H217" i="6"/>
  <c r="H216" i="6"/>
  <c r="H215" i="6"/>
  <c r="H214" i="6"/>
  <c r="H213" i="6"/>
  <c r="H212" i="6"/>
  <c r="H211" i="6"/>
  <c r="H208" i="6"/>
  <c r="H206" i="6"/>
  <c r="H204" i="6"/>
  <c r="H202" i="6"/>
  <c r="H200" i="6"/>
  <c r="H198" i="6"/>
  <c r="H196" i="6"/>
  <c r="H194" i="6"/>
  <c r="H192" i="6"/>
  <c r="H191" i="6"/>
  <c r="H190" i="6"/>
  <c r="H189" i="6"/>
  <c r="H178" i="6"/>
  <c r="H168" i="6"/>
  <c r="H166" i="6"/>
  <c r="H164" i="6"/>
  <c r="H140" i="6"/>
  <c r="H136" i="6"/>
  <c r="H134" i="6"/>
  <c r="H133" i="6"/>
  <c r="H131" i="6"/>
  <c r="H130" i="6"/>
  <c r="H129" i="6"/>
  <c r="H128" i="6"/>
  <c r="H126" i="6"/>
  <c r="H125" i="6"/>
  <c r="H124" i="6"/>
  <c r="H122" i="6"/>
  <c r="H121" i="6"/>
  <c r="H119" i="6"/>
  <c r="H117" i="6"/>
  <c r="H116" i="6"/>
  <c r="H113" i="6"/>
  <c r="H108" i="6"/>
  <c r="H106" i="6"/>
  <c r="H103" i="6"/>
  <c r="H102" i="6"/>
  <c r="H101" i="6"/>
  <c r="H100" i="6"/>
  <c r="H99" i="6"/>
  <c r="H97" i="6"/>
  <c r="H95" i="6"/>
  <c r="H93" i="6"/>
  <c r="H83" i="6"/>
  <c r="H80" i="6"/>
  <c r="H79" i="6"/>
  <c r="H77" i="6"/>
  <c r="H75" i="6"/>
  <c r="H73" i="6"/>
  <c r="H72" i="6"/>
  <c r="H70" i="6"/>
  <c r="H69" i="6"/>
  <c r="H68" i="6"/>
  <c r="H66" i="6"/>
  <c r="H64" i="6"/>
  <c r="H63" i="6"/>
  <c r="H62" i="6"/>
  <c r="H61" i="6"/>
  <c r="H59" i="6"/>
  <c r="H58" i="6"/>
  <c r="H56" i="6"/>
  <c r="H54" i="6"/>
  <c r="H52" i="6"/>
  <c r="F219" i="6"/>
  <c r="F218" i="6"/>
  <c r="F217" i="6"/>
  <c r="F216" i="6"/>
  <c r="F215" i="6"/>
  <c r="F214" i="6"/>
  <c r="F213" i="6"/>
  <c r="F212" i="6"/>
  <c r="F211" i="6"/>
  <c r="F208" i="6"/>
  <c r="F206" i="6"/>
  <c r="F204" i="6"/>
  <c r="F202" i="6"/>
  <c r="F200" i="6"/>
  <c r="F198" i="6"/>
  <c r="F196" i="6"/>
  <c r="F194" i="6"/>
  <c r="F192" i="6"/>
  <c r="F191" i="6"/>
  <c r="F190" i="6"/>
  <c r="F189" i="6"/>
  <c r="F178" i="6"/>
  <c r="F168" i="6"/>
  <c r="F166" i="6"/>
  <c r="F164" i="6"/>
  <c r="F140" i="6"/>
  <c r="F136" i="6"/>
  <c r="F134" i="6"/>
  <c r="F133" i="6"/>
  <c r="F131" i="6"/>
  <c r="F130" i="6"/>
  <c r="F129" i="6"/>
  <c r="F128" i="6"/>
  <c r="F126" i="6"/>
  <c r="F125" i="6"/>
  <c r="F124" i="6"/>
  <c r="F122" i="6"/>
  <c r="F121" i="6"/>
  <c r="F119" i="6"/>
  <c r="F117" i="6"/>
  <c r="F116" i="6"/>
  <c r="F113" i="6"/>
  <c r="F108" i="6"/>
  <c r="F106" i="6"/>
  <c r="F103" i="6"/>
  <c r="F102" i="6"/>
  <c r="F101" i="6"/>
  <c r="F100" i="6"/>
  <c r="F99" i="6"/>
  <c r="F97" i="6"/>
  <c r="F95" i="6"/>
  <c r="F93" i="6"/>
  <c r="F83" i="6"/>
  <c r="F80" i="6"/>
  <c r="F79" i="6"/>
  <c r="F77" i="6"/>
  <c r="F75" i="6"/>
  <c r="F73" i="6"/>
  <c r="F72" i="6"/>
  <c r="F70" i="6"/>
  <c r="F69" i="6"/>
  <c r="F68" i="6"/>
  <c r="F66" i="6"/>
  <c r="F64" i="6"/>
  <c r="F63" i="6"/>
  <c r="F62" i="6"/>
  <c r="F61" i="6"/>
  <c r="F59" i="6"/>
  <c r="F58" i="6"/>
  <c r="F56" i="6"/>
  <c r="F54" i="6"/>
  <c r="F52" i="6"/>
  <c r="H15" i="6"/>
  <c r="F15" i="6"/>
  <c r="H220" i="6" l="1"/>
  <c r="I15" i="6" l="1"/>
  <c r="J15" i="6" s="1"/>
  <c r="J220" i="6" l="1"/>
  <c r="F220" i="6" l="1"/>
  <c r="E7" i="6" l="1"/>
</calcChain>
</file>

<file path=xl/sharedStrings.xml><?xml version="1.0" encoding="utf-8"?>
<sst xmlns="http://schemas.openxmlformats.org/spreadsheetml/2006/main" count="420" uniqueCount="301">
  <si>
    <t>AKCE :</t>
  </si>
  <si>
    <t>STUPEŇ :</t>
  </si>
  <si>
    <t>PROFESE:</t>
  </si>
  <si>
    <t>DATUM</t>
  </si>
  <si>
    <t>Název položky</t>
  </si>
  <si>
    <t>Množství</t>
  </si>
  <si>
    <t>Materiál celkem</t>
  </si>
  <si>
    <t>Materiál m.j.</t>
  </si>
  <si>
    <t>Montáž m.j.</t>
  </si>
  <si>
    <t>Montáž celkem</t>
  </si>
  <si>
    <t>NABÍDKA ČÍSLO:</t>
  </si>
  <si>
    <t>Pozice číslo</t>
  </si>
  <si>
    <t>Doprava</t>
  </si>
  <si>
    <t>Celkem</t>
  </si>
  <si>
    <t>Celkem (v Kč bez DPH)</t>
  </si>
  <si>
    <t>MJ</t>
  </si>
  <si>
    <t>MATERIÁL</t>
  </si>
  <si>
    <t>MONTÁŽ</t>
  </si>
  <si>
    <t>CELKEM</t>
  </si>
  <si>
    <t/>
  </si>
  <si>
    <t xml:space="preserve">AG svařování, tlaková zkouška dusíkem, vakuování </t>
  </si>
  <si>
    <t>ZPĚTNÁ KLAPKA
těsná s magnetem</t>
  </si>
  <si>
    <t>OHEBNÁ HADICE
hlukově a tepelně izolovaná, tl. izolace 25 mm</t>
  </si>
  <si>
    <t>Ostatní náklady</t>
  </si>
  <si>
    <t>Svislý přesun materiálu a osob, vnitrostaveništní přesuny</t>
  </si>
  <si>
    <t>Zvedací mechanismy, plošiny, lešení, jeřáb</t>
  </si>
  <si>
    <t>Montážní, spojovací a těsnící materiál materiál (závitové tyče, matice, šrouby, objímky, ...)</t>
  </si>
  <si>
    <t>Zednické výpomoci (vysekání drážek apod.)</t>
  </si>
  <si>
    <t>Komplexní zkoušky, zaregulování, proškolení obsluhy</t>
  </si>
  <si>
    <t>Dodavatelská dokumentace</t>
  </si>
  <si>
    <t>Koordinační činnost a režijní náklady</t>
  </si>
  <si>
    <t>ks</t>
  </si>
  <si>
    <t>kpl</t>
  </si>
  <si>
    <t>bm</t>
  </si>
  <si>
    <t>m2</t>
  </si>
  <si>
    <t>kg</t>
  </si>
  <si>
    <t>hod</t>
  </si>
  <si>
    <t>POTRUBNÍ VENTILÁTOR
diagonální do kruhového potrubí</t>
  </si>
  <si>
    <t>1.01</t>
  </si>
  <si>
    <t>TALÍŘOVÝ VENTIL
univerzální, plastový, kruhový</t>
  </si>
  <si>
    <t>TEPELNÁ IZOLACE
kaučuková</t>
  </si>
  <si>
    <t>Kaučuková izolace tl. 10 mm</t>
  </si>
  <si>
    <t xml:space="preserve"> - Typ kompresoru: Twin-Rotary</t>
  </si>
  <si>
    <t xml:space="preserve"> - Odvod kondenzátu (možnost pustit kondenzát pod jednotku) - profese ZTI</t>
  </si>
  <si>
    <t xml:space="preserve"> - Nutnost vyhřívat odvod kondenzátu topným kabelem - profese EZ</t>
  </si>
  <si>
    <t>ANTIVIBRAČNÍ SILENTBLOKY</t>
  </si>
  <si>
    <t>Antivibrační silentbloky s pružinou</t>
  </si>
  <si>
    <t>CU POTRUBÍ</t>
  </si>
  <si>
    <t xml:space="preserve"> Předizolované Cu potrubí 6, vč. Tepelné izolace tl. 10 mm, tloušťka potrubí 1 mm, Cu pro chladírenství</t>
  </si>
  <si>
    <t xml:space="preserve"> Předizolované Cu potrubí 10, vč. Tepelné izolace tl. 10 mm, tloušťka potrubí 1 mm, Cu pro chladírenství</t>
  </si>
  <si>
    <t>KOMUNIKAČNÍ KABEL</t>
  </si>
  <si>
    <t>POMOCNÉ ULOŽENÍ Cu POTRUBÍ</t>
  </si>
  <si>
    <t>CHLADIVO</t>
  </si>
  <si>
    <t>Pomocné uložení Cu potrubí, vč. Příslušenstvíí</t>
  </si>
  <si>
    <t>Doplnění chladiva R32</t>
  </si>
  <si>
    <t>TOPNÝ KABEL PRO VÝHŘEV KONDENZÁTU</t>
  </si>
  <si>
    <t>Topný kabel, předpoklad 2 m</t>
  </si>
  <si>
    <t>WIFI MODUL</t>
  </si>
  <si>
    <t>Wifi Interface bez kabelu, řízení přes aplikaci</t>
  </si>
  <si>
    <t>SVAŘOVÁNÍ + TLAKOVÁNÍ + VAKUOVÁNÍ</t>
  </si>
  <si>
    <t>0.01</t>
  </si>
  <si>
    <t>Předávací dokumentace, Projekt skutečného provedení stavby</t>
  </si>
  <si>
    <t>0.02</t>
  </si>
  <si>
    <t>0.03</t>
  </si>
  <si>
    <t>0.05</t>
  </si>
  <si>
    <t>0.06</t>
  </si>
  <si>
    <t>0.07</t>
  </si>
  <si>
    <t>0.08</t>
  </si>
  <si>
    <t>0.10</t>
  </si>
  <si>
    <t>0.11</t>
  </si>
  <si>
    <t>CENA CELKEM (V KČ BEZ DPH)</t>
  </si>
  <si>
    <t>DPS</t>
  </si>
  <si>
    <t>NÁSTĚNNÝ VENTILÁTOR
tichý, axiální</t>
  </si>
  <si>
    <t>1.02</t>
  </si>
  <si>
    <t>1.30</t>
  </si>
  <si>
    <t>1.60</t>
  </si>
  <si>
    <t>Zařízení 2 - Podtlakové větrání kuchyňky (m.č. 103)</t>
  </si>
  <si>
    <t>2.60</t>
  </si>
  <si>
    <t>SPIRO POTRUBÍ
s dvojitým břitovým těsněním</t>
  </si>
  <si>
    <t>Ø125 mm</t>
  </si>
  <si>
    <t>Dveře bez prahu s 20 mm mezerou - zajistí profese STAVBA</t>
  </si>
  <si>
    <t>3.01</t>
  </si>
  <si>
    <t>Dvouotáčkový diagonální potrubní ventilátor, připojovací rozměr Ø125 mm</t>
  </si>
  <si>
    <t>3.04</t>
  </si>
  <si>
    <t>Talířový ventil, univerzální, kruhový Ø125 mm</t>
  </si>
  <si>
    <t>Zpětná klapka těsná s magnetem, Ø125 mm</t>
  </si>
  <si>
    <t>Hlukově a tepelně izolovaná hadice s tl. izolace 25 mm, rozměr Ø127 mm</t>
  </si>
  <si>
    <t>VNITŘNÍ KLIMATIZAČNÍ JEDNOTKA</t>
  </si>
  <si>
    <t>STAVEBNÍ ÚPRAVY OBJEKTU Č.P. 2650 V KYJOV – HUDEBNÍ KLUB „JANČOVKA“</t>
  </si>
  <si>
    <t>D.1.4.1 VZDUCHOTECHNIKA A CHLAZENÍ</t>
  </si>
  <si>
    <t>Zařízení 1 - Teplovzdušné větrání sálu a baru</t>
  </si>
  <si>
    <t>REKUPERAČNÍ JEDNOTKA
KOMPAKTNÍ s protiproudým rekuperátorem
NÁSTŘEŠNÍ</t>
  </si>
  <si>
    <t>Kompaktní rekuperační jednotka 
s přímým výparem ve funkci pro dochlazení přívodního vzduchu
s elektrickým ohřívačem pro dohřev přívodního vzduchu
v ceně je dodávka vcelku</t>
  </si>
  <si>
    <t xml:space="preserve"> - Protiproudý rekuperátor</t>
  </si>
  <si>
    <t xml:space="preserve"> - Dodávka vcelku</t>
  </si>
  <si>
    <t>Jednotka včetně:</t>
  </si>
  <si>
    <t>Odvod kondenzátu od jednotky - dodávka profese ZTI</t>
  </si>
  <si>
    <t xml:space="preserve"> - Nástřešní provedení 4</t>
  </si>
  <si>
    <t xml:space="preserve"> - Konfigurace hrdel 14</t>
  </si>
  <si>
    <t xml:space="preserve"> - Vzduchové množství: 5000 m3/h (přívod)</t>
  </si>
  <si>
    <t xml:space="preserve"> - Vzduchové množství: 5000 m3/h (odvod)</t>
  </si>
  <si>
    <t xml:space="preserve"> - Externí statický tlak jednotky: 300 Pa (přívod)</t>
  </si>
  <si>
    <t xml:space="preserve"> - Externí statický tlak jednotky: 300 Pa (odvod)</t>
  </si>
  <si>
    <t xml:space="preserve"> - Příkon v pracovním bodě: 1,5 kW (přívod)</t>
  </si>
  <si>
    <t xml:space="preserve"> - Příkon v pracovním bodě: 1,3 kW (odvod)</t>
  </si>
  <si>
    <t xml:space="preserve"> - Maximální příkon pro dimenzování: 3,3 kW (přívod)</t>
  </si>
  <si>
    <t xml:space="preserve"> - Maximální příkon pro dimenzování: 3,3 kW (odvod)</t>
  </si>
  <si>
    <t xml:space="preserve"> - Maximální proud pro dimenzování: 5,4 A (přívod)</t>
  </si>
  <si>
    <t xml:space="preserve"> - Maximální proud pro dimenzování: 5,4 A (odvod)</t>
  </si>
  <si>
    <t xml:space="preserve"> - Napětí: 400 V</t>
  </si>
  <si>
    <t xml:space="preserve">  - Účinnost rekuperace zimní (letní): 91 (83) %</t>
  </si>
  <si>
    <t xml:space="preserve"> - Přímý chladič: 12,78 kW; R32</t>
  </si>
  <si>
    <t xml:space="preserve"> - Elektrický ohřívač: 9,9 kW; 400V</t>
  </si>
  <si>
    <t xml:space="preserve"> - by-pass klapka LM24A - 1 ks</t>
  </si>
  <si>
    <t xml:space="preserve"> - Uzavírací klapka na hrdle e1 LF24 - 1 ks</t>
  </si>
  <si>
    <t xml:space="preserve"> - Uzavírací klapka na hrdle i1 LF24 - 1 ks</t>
  </si>
  <si>
    <t xml:space="preserve"> - Pružná manžeta - 3 ks</t>
  </si>
  <si>
    <t xml:space="preserve"> - filtr F7 - přívod vzduchu</t>
  </si>
  <si>
    <t xml:space="preserve"> - filtr M5 - odvod vzduchu</t>
  </si>
  <si>
    <t xml:space="preserve"> - dotykový barevný ovladač</t>
  </si>
  <si>
    <t xml:space="preserve"> - ventilátor s EC motorem - 2ks</t>
  </si>
  <si>
    <t xml:space="preserve"> - přímý chladič</t>
  </si>
  <si>
    <t xml:space="preserve"> - hlavní vypínač</t>
  </si>
  <si>
    <t xml:space="preserve"> - možnost ovládání přes internet</t>
  </si>
  <si>
    <t xml:space="preserve"> - nástřešní provedení</t>
  </si>
  <si>
    <t xml:space="preserve"> - sifon Ø32/40 mm - 2 ks</t>
  </si>
  <si>
    <t xml:space="preserve"> - Výška x délka x hloubka = 1390 x 2650 x 1700 mm</t>
  </si>
  <si>
    <t xml:space="preserve"> - Hmotnost: cca 722 kg</t>
  </si>
  <si>
    <t>1.01a</t>
  </si>
  <si>
    <t>TLUMIČ HLUKU BUŇKOVÝ
pro instalaci do vzduchotechnického potrubí
typ s děrovaným plechem</t>
  </si>
  <si>
    <t>Tlumič hluku - buňkový - G250x500-1000 mm</t>
  </si>
  <si>
    <t>1.03.01</t>
  </si>
  <si>
    <t>REGULAČNÍ KLAPKA
RUČNÍ OVLÁDÁNÍ</t>
  </si>
  <si>
    <t>Regulační, ruční, čtyřhranná klapka 400x250 mm</t>
  </si>
  <si>
    <t>1.03.02</t>
  </si>
  <si>
    <t>Regulační, ruční, kruhová klapka d=250 mm</t>
  </si>
  <si>
    <t>DISTRIBUČNÍ ELEMENTY</t>
  </si>
  <si>
    <t>1.04.01</t>
  </si>
  <si>
    <t>Velkoplošná vyústka z děrovaného plechu, průtočná plocha cca 65-70%; d=250 mm, délka 1000 mm</t>
  </si>
  <si>
    <t>Vyústka do kruhového potrubí, dvouřadá, 625x75 mm, Regulace R1, Horizontální lamely</t>
  </si>
  <si>
    <t>1.04.02</t>
  </si>
  <si>
    <t>1.04.03</t>
  </si>
  <si>
    <t>1.04.04</t>
  </si>
  <si>
    <t>Vyústka do hranatého potrubí, dvouřadá, upínání pružinami, 600x300 mm, regulace R1, upínací rámeček, horizontální lamely</t>
  </si>
  <si>
    <t>Vyústka do hranatého potrubí, dvouřadá, upínání pružinami, 600x150 mm, regulace R1, upínací rámeček, horizontální lamely</t>
  </si>
  <si>
    <t>VÝFUKOVÝ KUS
ZKOSENÝ POD ÚHLEM 45°
PROVEDENÍ Z ALP PŘEDIZOLOVANÉHO POTRUBÍ, rloušťka izolace 30 mm, třída těsnosti "C"</t>
  </si>
  <si>
    <t>1.05</t>
  </si>
  <si>
    <t>Výfukový kus, zkosený, 1000x750 mm</t>
  </si>
  <si>
    <t>ČTYŘHRANNÉ PŘEDIZOLOVANÉ POTRUBÍ ALP,
tloušťka izolace 30mm, třída těsnosti "C"
do exteriéru</t>
  </si>
  <si>
    <t>1.20.01</t>
  </si>
  <si>
    <t>do obvodu 4000 mm, vč. 45% tvarovek</t>
  </si>
  <si>
    <t>1.20.02</t>
  </si>
  <si>
    <t>do obvodu 2000 mm, vč. 40% tvarovek</t>
  </si>
  <si>
    <t>1.20.03</t>
  </si>
  <si>
    <t>do obvodu 1000 mm, vč. 30% tvarovek</t>
  </si>
  <si>
    <t>ČTYŘHRANNÉ PORUBÍ
skupiny I., třída těsnosti "B"</t>
  </si>
  <si>
    <t>1.21.01</t>
  </si>
  <si>
    <t>do obvodu 1400 mm, vč. 30% tvarovek</t>
  </si>
  <si>
    <t>1.21.02</t>
  </si>
  <si>
    <t>SPIRO POTRUBÍ
dvojité břitové pryžové těsnění</t>
  </si>
  <si>
    <t>SPIRO Ø250 mm, vč. 10% tvarovek</t>
  </si>
  <si>
    <t>POŽÁRNÍ IZOLACE
EI45, TLOUŠŤKA 40 mm</t>
  </si>
  <si>
    <t>Požární izolace s odolností EI45, tloušťka 40 mm</t>
  </si>
  <si>
    <t>OSTATNÍ</t>
  </si>
  <si>
    <t>Čidlo CO2 - umístění v místnosti s barem</t>
  </si>
  <si>
    <t>1.90</t>
  </si>
  <si>
    <t>1.91</t>
  </si>
  <si>
    <t>Čidlo VOC - umístění v sálu</t>
  </si>
  <si>
    <t>Celkem m.j.</t>
  </si>
  <si>
    <t>Zařízení 1a - Zdroj chladu pro zařízení 1</t>
  </si>
  <si>
    <t>VENKOVNÍ KONDENZAČNÍ JEDNOTKA</t>
  </si>
  <si>
    <t>Kondenzační jednotka Qch= 13,40kW, Qt= 15,50kW</t>
  </si>
  <si>
    <t xml:space="preserve"> - chladivo R32, inverter</t>
  </si>
  <si>
    <t xml:space="preserve"> - Příkon 5,0 kW/ 400V/ max 14A; jištění přívodu 16 A</t>
  </si>
  <si>
    <t xml:space="preserve"> - Výška x šířka x hloubka = 998 x 940 x 320 mm</t>
  </si>
  <si>
    <t xml:space="preserve"> - hmotnost: 67 kg</t>
  </si>
  <si>
    <t xml:space="preserve"> - Propojení Cu 10/16</t>
  </si>
  <si>
    <t xml:space="preserve"> - Max. délka Cu - 50 m, max. převýšení - 30 m</t>
  </si>
  <si>
    <t xml:space="preserve"> - Akust. Tlak ve 3m - 59 dB(A)</t>
  </si>
  <si>
    <t xml:space="preserve"> - množství chladiva: 2700g</t>
  </si>
  <si>
    <t>ŘÍZENÍ KONDENZAČNÍ JEDNOTKY</t>
  </si>
  <si>
    <t>Komunikační modul kondenzační jednotky</t>
  </si>
  <si>
    <t>KABELÁŽE</t>
  </si>
  <si>
    <t>PROOPOJENÍ Cu POTRUBÍM</t>
  </si>
  <si>
    <t>Cu potrubí 10/16 mm, vč. komunikace, izolace, případné lišty</t>
  </si>
  <si>
    <t>MONTÁŽNÍ MATERIÁL</t>
  </si>
  <si>
    <t>Antivibrační silentbloky</t>
  </si>
  <si>
    <t>Chladivo R32</t>
  </si>
  <si>
    <t>Filtrdehydrátor + průhledítko</t>
  </si>
  <si>
    <t>Topný kabel, el. Přívod zajistí profese EZ, předpoklad 2 bm</t>
  </si>
  <si>
    <t>1a.01</t>
  </si>
  <si>
    <t>1a.02</t>
  </si>
  <si>
    <t>1a.03</t>
  </si>
  <si>
    <t>1a.04</t>
  </si>
  <si>
    <t>1a.90</t>
  </si>
  <si>
    <t>1a.91</t>
  </si>
  <si>
    <t>1a.92</t>
  </si>
  <si>
    <t>1a.93</t>
  </si>
  <si>
    <t>1a.95</t>
  </si>
  <si>
    <t>2.01.01</t>
  </si>
  <si>
    <t>2.01.02</t>
  </si>
  <si>
    <t>2.01.03</t>
  </si>
  <si>
    <t>Tříotáčkový diagonální potrubní ventilátor, připojovací rozměr Ø160 mm</t>
  </si>
  <si>
    <t>Pracovní bod: 230 m3/h, při 90 Pa, nízké otáčky</t>
  </si>
  <si>
    <t>Pracovní bod pro m.č. 1.06: 160 m3/h, při 80 Pa, vysoké otáčky</t>
  </si>
  <si>
    <t>Pracovní bod pro m.č. 1.08: 185 m3/h, při 75 Pa, vysoké otáčky</t>
  </si>
  <si>
    <t>Malý axiální nástěnný tichý vetilátor, připojovací rozměr Ø100 mm, provedení se zpětnou klapkou a kuličkovými ložisky</t>
  </si>
  <si>
    <t xml:space="preserve"> - Pracovní bod: 50 m3/h při 25 Pa</t>
  </si>
  <si>
    <t>Pracovní bod pro m.č. 1.10+1.11: 140 m3/h, při 80 Pa, vysoké otáčky</t>
  </si>
  <si>
    <t>Zpětná klapka těsná s magnetem, Ø160 mm</t>
  </si>
  <si>
    <t>2.02.01</t>
  </si>
  <si>
    <t>2.02.02</t>
  </si>
  <si>
    <t>2.03</t>
  </si>
  <si>
    <t>VÍŘIVÝ ANEMOSTAT
PLENUM BOX</t>
  </si>
  <si>
    <t>2.04.01</t>
  </si>
  <si>
    <t>Vířivý anemostat, provedení lamel A, čtvercová čelní deska, velikost desky 300, počet lamel 8</t>
  </si>
  <si>
    <t>2.04.02</t>
  </si>
  <si>
    <t>Plenum box pro vířivý anemostat, čtvercový, velikost 300, přívodní, horizontální hrdlo d=160 mm, bez těsnění s perforovanou klapkou, bez izolace</t>
  </si>
  <si>
    <t>2.05.01</t>
  </si>
  <si>
    <t>Protidešťová žaluzie, připojovací rozměr Ø200 mm, RAL dle požadavku investora</t>
  </si>
  <si>
    <t>Protidešťová žaluzie, připojovací rozměr Ø160 mm, RAL dle požadavku investora</t>
  </si>
  <si>
    <t>Protidešťová žaluzie, připojovací rozměr Ø100 mm, RAL dle požadavku investora</t>
  </si>
  <si>
    <t>2.05.02</t>
  </si>
  <si>
    <t>2.05.03</t>
  </si>
  <si>
    <t>2.30.01</t>
  </si>
  <si>
    <t>2.30.02</t>
  </si>
  <si>
    <t>2.30.03</t>
  </si>
  <si>
    <t>2.30.04</t>
  </si>
  <si>
    <t>Ø200 mm</t>
  </si>
  <si>
    <t>Ø160 mm</t>
  </si>
  <si>
    <t>Ø100 mm</t>
  </si>
  <si>
    <t>Hlukově a tepelně izolovaná hadice s tl. izolace 25 mm, rozměr Ø160 mm</t>
  </si>
  <si>
    <t>2.50.01</t>
  </si>
  <si>
    <t>2.50.02</t>
  </si>
  <si>
    <t>Zařízení 3 - Chlazení sálu</t>
  </si>
  <si>
    <t>Venkovní kondenzační jednotka, systém VRF</t>
  </si>
  <si>
    <t xml:space="preserve"> - Chladicí výkon: Qch = 14,00 kW</t>
  </si>
  <si>
    <t xml:space="preserve"> - Příkon (max): Pel = 3,47 kW</t>
  </si>
  <si>
    <t xml:space="preserve"> - Účinnost EER: 4,03</t>
  </si>
  <si>
    <t xml:space="preserve"> - Provozní rozsah venkovních teplot (chlazení): -15/ +46°C</t>
  </si>
  <si>
    <t xml:space="preserve"> - Topný výkon: Qt = 16,00 kW</t>
  </si>
  <si>
    <t xml:space="preserve"> - Provozní rozsah venkovních teplot (chlazení): -20/ +15,5°C</t>
  </si>
  <si>
    <t xml:space="preserve"> - Přkon (max): Pel = 3,72 kW</t>
  </si>
  <si>
    <t xml:space="preserve"> - Účinnost COP (sezonní): 4,40</t>
  </si>
  <si>
    <t xml:space="preserve"> - Účinnost SCOP (sezonní): 4,25</t>
  </si>
  <si>
    <t xml:space="preserve"> - Napájení: 380-415 V/ 3 F+N/ 50 Hz</t>
  </si>
  <si>
    <t xml:space="preserve"> - Doporučené jištění: 3x16 A</t>
  </si>
  <si>
    <t xml:space="preserve"> - Hladina akustického tlaku (chlazení) (níz./stř./vys.): 50 dB(A) - měřeno v 1 m</t>
  </si>
  <si>
    <t xml:space="preserve"> - Hladina akustického tlaku (topení) (níz./stř./vys.): 53 dB(A) - měřeno v 1 m</t>
  </si>
  <si>
    <t xml:space="preserve"> - Délka potrubí (max.): 180 m</t>
  </si>
  <si>
    <t xml:space="preserve"> - Převýšení (max.): 20/30 m</t>
  </si>
  <si>
    <t xml:space="preserve"> - Chladivo R410a</t>
  </si>
  <si>
    <t xml:space="preserve"> - Náplň chladiva: 6,4 kg</t>
  </si>
  <si>
    <t xml:space="preserve"> - Výška x šířka x hloubka = 1235 x 990 x 390 mm</t>
  </si>
  <si>
    <t xml:space="preserve"> - Hmotnost: cca 125 kg</t>
  </si>
  <si>
    <t>KONSTRUKCE</t>
  </si>
  <si>
    <t>3.01b</t>
  </si>
  <si>
    <t>3.01a</t>
  </si>
  <si>
    <t>3.02.01</t>
  </si>
  <si>
    <t>3.02.02</t>
  </si>
  <si>
    <t xml:space="preserve"> - chladicí výkon Qch=5,60kW</t>
  </si>
  <si>
    <t xml:space="preserve"> - hladina akustického tlaku (níz./stř./vys.) - chlazení: 34/39/47 dB(A)</t>
  </si>
  <si>
    <t xml:space="preserve"> - topný výkon Qt=6,30kW</t>
  </si>
  <si>
    <t xml:space="preserve"> - vzduchový výkon 522/840 m3/h</t>
  </si>
  <si>
    <t xml:space="preserve"> - připojení Cu potrubí: 6/12 mm</t>
  </si>
  <si>
    <t xml:space="preserve"> - napájení: 220-230V/ 1F+N/50 Hz</t>
  </si>
  <si>
    <t xml:space="preserve"> - příkon: 0,052 kW</t>
  </si>
  <si>
    <t xml:space="preserve"> - rozměry jednotky VxŠxH=256x575x575 mm</t>
  </si>
  <si>
    <t xml:space="preserve"> - hmotnost jednotky m=17,5 kg</t>
  </si>
  <si>
    <t xml:space="preserve"> - chladicí výkon Qch=4,50kW</t>
  </si>
  <si>
    <t xml:space="preserve"> - hladina akustického tlaku (níz./stř./vys.) - chlazení: 31/35/40 dB(A)</t>
  </si>
  <si>
    <t xml:space="preserve"> - topný výkon Qt=5,00kW</t>
  </si>
  <si>
    <t xml:space="preserve"> - vzduchový výkon 468/660 m3/h</t>
  </si>
  <si>
    <t xml:space="preserve"> - příkon: 0,030 kW</t>
  </si>
  <si>
    <t>3.03.01</t>
  </si>
  <si>
    <t>3.03.02</t>
  </si>
  <si>
    <t xml:space="preserve"> Předizolované Cu potrubí 12, vč. Tepelné izolace tl. 10 mm, tloušťka potrubí 1 mm, Cu pro chladírenství</t>
  </si>
  <si>
    <t xml:space="preserve"> Předizolované Cu potrubí 16, vč. Tepelné izolace tl. 10 mm, tloušťka potrubí 1 mm, Cu pro chladírenství</t>
  </si>
  <si>
    <t>3.03.03</t>
  </si>
  <si>
    <t>3.03.04</t>
  </si>
  <si>
    <t>Komunkační kabel - např.CYKY5x1,5</t>
  </si>
  <si>
    <t>Y ODBOČKA - REFNET</t>
  </si>
  <si>
    <t>Y -odbočka do 18 kW (dvoutrubkový systém)</t>
  </si>
  <si>
    <t>KS</t>
  </si>
  <si>
    <t>3.05</t>
  </si>
  <si>
    <t>3.06</t>
  </si>
  <si>
    <t>3.07</t>
  </si>
  <si>
    <t>3.08</t>
  </si>
  <si>
    <t>3.09</t>
  </si>
  <si>
    <t>3.10</t>
  </si>
  <si>
    <t>3.11</t>
  </si>
  <si>
    <t>OVLÁDÁNÍ</t>
  </si>
  <si>
    <t>Nástěnný komfortní kabelový ovladač s podsvíceným LCD displejem, možnost ovládání 1 jednotky nebo skupiny až 16 vnitřních jednotek, týdenní program provozu, programovatelná tlačítka, funkce noční provoz, zámek lamely, zámek klávesnice, možnost nastavení servisních DN-kódů vnitřních jednotek, osazen v každé třídě; 
v kabinetech ovládáno dálkovým IR ovladačem, který je součástí balení</t>
  </si>
  <si>
    <t>PROTIDEŠŤOVÁ ŽALUZIE
SE SÍTEM A OKAPNIČKOU</t>
  </si>
  <si>
    <t>VENKOVNÍ KONDENZAČNÍ JENDOTKA</t>
  </si>
  <si>
    <t>Komunikační kabeláž mezi ovladačem, čidlem CO2, čidlem VOC a VZT jednotkou (viz schéma zapojení - katalogový list VZT jednotky), délka kabeláže (předpoklad) 90 bm</t>
  </si>
  <si>
    <t>Prokabelování MaR (předpoklad 15 m), vč. lišty nebo uložení, Propojovací kabel 4x1,5</t>
  </si>
  <si>
    <t>Konstrukce pod jednotku, opatřena ochranou proti povětrnostním vlivům, úprava RAL dle investora, výška konstrukce min. 500 mm, vč. Podkladových bloků a patek na uchycení</t>
  </si>
  <si>
    <t>1.01b</t>
  </si>
  <si>
    <t>Konstrukce pod jednotku, opatřena ochranou proti povětrnostním vlivům, úprava RAL dle investora, výška konstrukce min. 500 mm, vč. patek na uchycení a dlaždic</t>
  </si>
  <si>
    <t>Kazetová klimatizační jednotka, vč. Krycího panelu, barva panelu antracit (nutno zkoordinovat s architektem, příp. investorem před realizací)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</si>
</sst>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\ &quot;Kč&quot;"/>
    <numFmt numFmtId="167" formatCode="#,##0.00\ &quot;Kč&quot;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</borders>
  <cellStyleXfs count="3">
    <xf numFmtId="0" fontId="0" fillId="0" borderId="0"/>
    <xf numFmtId="0" fontId="2" fillId="0" borderId="0" applyAlignment="0">
      <alignment vertical="top" wrapText="1"/>
      <protection locked="0"/>
    </xf>
    <xf numFmtId="0" fontId="1" fillId="0" borderId="0"/>
  </cellStyleXfs>
  <cellXfs count="53">
    <xf numFmtId="0" fontId="0" fillId="0" borderId="0" xfId="0"/>
    <xf numFmtId="164" fontId="3" fillId="0" borderId="3" xfId="2" applyNumberFormat="1" applyFont="1" applyBorder="1" applyAlignment="1" applyProtection="1">
      <alignment horizontal="center" vertical="center"/>
      <protection locked="0"/>
    </xf>
    <xf numFmtId="3" fontId="3" fillId="0" borderId="2" xfId="2" applyNumberFormat="1" applyFont="1" applyBorder="1" applyAlignment="1" applyProtection="1">
      <alignment horizontal="center" vertical="center"/>
      <protection locked="0"/>
    </xf>
    <xf numFmtId="3" fontId="3" fillId="0" borderId="4" xfId="2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 wrapText="1"/>
    </xf>
    <xf numFmtId="0" fontId="6" fillId="0" borderId="0" xfId="2" applyFont="1" applyProtection="1">
      <protection locked="0"/>
    </xf>
    <xf numFmtId="0" fontId="3" fillId="0" borderId="0" xfId="2" applyFont="1" applyProtection="1">
      <protection locked="0"/>
    </xf>
    <xf numFmtId="0" fontId="3" fillId="0" borderId="0" xfId="2" applyFont="1" applyAlignment="1" applyProtection="1">
      <alignment horizontal="center"/>
      <protection locked="0"/>
    </xf>
    <xf numFmtId="49" fontId="3" fillId="0" borderId="0" xfId="2" applyNumberFormat="1" applyFont="1" applyAlignment="1" applyProtection="1">
      <alignment horizontal="center"/>
      <protection locked="0"/>
    </xf>
    <xf numFmtId="0" fontId="3" fillId="0" borderId="0" xfId="2" applyFont="1" applyAlignment="1" applyProtection="1">
      <alignment horizontal="left" wrapText="1"/>
      <protection locked="0"/>
    </xf>
    <xf numFmtId="164" fontId="3" fillId="0" borderId="0" xfId="2" applyNumberFormat="1" applyFont="1" applyAlignment="1" applyProtection="1">
      <alignment horizontal="center"/>
      <protection locked="0"/>
    </xf>
    <xf numFmtId="0" fontId="3" fillId="0" borderId="0" xfId="2" applyFont="1" applyAlignment="1" applyProtection="1">
      <alignment horizontal="center" wrapText="1"/>
      <protection locked="0"/>
    </xf>
    <xf numFmtId="3" fontId="5" fillId="0" borderId="2" xfId="0" applyNumberFormat="1" applyFont="1" applyBorder="1" applyAlignment="1">
      <alignment horizontal="left" vertical="center" wrapText="1"/>
    </xf>
    <xf numFmtId="3" fontId="3" fillId="0" borderId="0" xfId="2" applyNumberFormat="1" applyFont="1" applyAlignment="1" applyProtection="1">
      <alignment vertical="center"/>
      <protection locked="0"/>
    </xf>
    <xf numFmtId="0" fontId="3" fillId="4" borderId="10" xfId="2" applyFont="1" applyFill="1" applyBorder="1" applyAlignment="1">
      <alignment horizontal="left" vertical="center" wrapText="1"/>
    </xf>
    <xf numFmtId="0" fontId="3" fillId="4" borderId="0" xfId="2" applyFont="1" applyFill="1" applyAlignment="1">
      <alignment horizontal="left" vertical="center" wrapText="1"/>
    </xf>
    <xf numFmtId="0" fontId="3" fillId="5" borderId="8" xfId="2" applyFont="1" applyFill="1" applyBorder="1" applyAlignment="1">
      <alignment horizontal="left" vertical="center" wrapText="1"/>
    </xf>
    <xf numFmtId="0" fontId="3" fillId="4" borderId="8" xfId="2" applyFont="1" applyFill="1" applyBorder="1" applyAlignment="1">
      <alignment horizontal="left" vertical="center" wrapText="1"/>
    </xf>
    <xf numFmtId="164" fontId="3" fillId="3" borderId="9" xfId="2" applyNumberFormat="1" applyFont="1" applyFill="1" applyBorder="1" applyAlignment="1" applyProtection="1">
      <alignment horizontal="center" vertical="center" wrapText="1"/>
      <protection locked="0"/>
    </xf>
    <xf numFmtId="0" fontId="3" fillId="3" borderId="14" xfId="2" applyFont="1" applyFill="1" applyBorder="1" applyAlignment="1" applyProtection="1">
      <alignment horizontal="center" vertical="center" wrapText="1" shrinkToFit="1"/>
      <protection locked="0"/>
    </xf>
    <xf numFmtId="0" fontId="3" fillId="3" borderId="6" xfId="2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center"/>
      <protection locked="0"/>
    </xf>
    <xf numFmtId="3" fontId="3" fillId="0" borderId="0" xfId="2" applyNumberFormat="1" applyFont="1" applyProtection="1">
      <protection locked="0"/>
    </xf>
    <xf numFmtId="3" fontId="3" fillId="0" borderId="2" xfId="2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left" vertical="center" wrapText="1"/>
    </xf>
    <xf numFmtId="164" fontId="3" fillId="0" borderId="3" xfId="2" applyNumberFormat="1" applyFont="1" applyBorder="1" applyAlignment="1">
      <alignment horizontal="center" vertical="center"/>
    </xf>
    <xf numFmtId="3" fontId="3" fillId="0" borderId="4" xfId="2" applyNumberFormat="1" applyFont="1" applyBorder="1" applyAlignment="1">
      <alignment horizontal="center" vertical="center"/>
    </xf>
    <xf numFmtId="3" fontId="3" fillId="6" borderId="2" xfId="2" applyNumberFormat="1" applyFont="1" applyFill="1" applyBorder="1" applyAlignment="1">
      <alignment horizontal="center" vertical="center"/>
    </xf>
    <xf numFmtId="3" fontId="3" fillId="6" borderId="2" xfId="0" applyNumberFormat="1" applyFont="1" applyFill="1" applyBorder="1" applyAlignment="1">
      <alignment horizontal="left" vertical="center" wrapText="1"/>
    </xf>
    <xf numFmtId="164" fontId="3" fillId="6" borderId="3" xfId="2" applyNumberFormat="1" applyFont="1" applyFill="1" applyBorder="1" applyAlignment="1">
      <alignment horizontal="center" vertical="center"/>
    </xf>
    <xf numFmtId="3" fontId="3" fillId="6" borderId="4" xfId="2" applyNumberFormat="1" applyFont="1" applyFill="1" applyBorder="1" applyAlignment="1">
      <alignment horizontal="center" vertical="center"/>
    </xf>
    <xf numFmtId="3" fontId="3" fillId="2" borderId="2" xfId="2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left" vertical="center" wrapText="1"/>
    </xf>
    <xf numFmtId="164" fontId="3" fillId="2" borderId="3" xfId="2" applyNumberFormat="1" applyFont="1" applyFill="1" applyBorder="1" applyAlignment="1">
      <alignment horizontal="center" vertical="center"/>
    </xf>
    <xf numFmtId="3" fontId="3" fillId="2" borderId="4" xfId="2" applyNumberFormat="1" applyFont="1" applyFill="1" applyBorder="1" applyAlignment="1">
      <alignment horizontal="center" vertical="center"/>
    </xf>
    <xf numFmtId="14" fontId="6" fillId="0" borderId="0" xfId="2" applyNumberFormat="1" applyFont="1" applyAlignment="1" applyProtection="1">
      <alignment horizontal="left" vertical="center"/>
      <protection locked="0"/>
    </xf>
    <xf numFmtId="0" fontId="7" fillId="0" borderId="0" xfId="2" applyFont="1" applyAlignment="1">
      <alignment horizontal="center" vertical="center" wrapText="1"/>
    </xf>
    <xf numFmtId="167" fontId="8" fillId="0" borderId="0" xfId="2" applyNumberFormat="1" applyFont="1" applyAlignment="1" applyProtection="1">
      <alignment horizontal="center" vertical="center"/>
      <protection locked="0"/>
    </xf>
    <xf numFmtId="0" fontId="3" fillId="0" borderId="8" xfId="2" applyFont="1" applyBorder="1" applyAlignment="1">
      <alignment horizontal="left" vertical="center" wrapText="1"/>
    </xf>
    <xf numFmtId="3" fontId="3" fillId="7" borderId="2" xfId="2" applyNumberFormat="1" applyFont="1" applyFill="1" applyBorder="1" applyAlignment="1">
      <alignment horizontal="center" vertical="center"/>
    </xf>
    <xf numFmtId="3" fontId="3" fillId="7" borderId="2" xfId="0" applyNumberFormat="1" applyFont="1" applyFill="1" applyBorder="1" applyAlignment="1">
      <alignment horizontal="left" vertical="center" wrapText="1"/>
    </xf>
    <xf numFmtId="164" fontId="3" fillId="7" borderId="3" xfId="2" applyNumberFormat="1" applyFont="1" applyFill="1" applyBorder="1" applyAlignment="1">
      <alignment horizontal="center" vertical="center"/>
    </xf>
    <xf numFmtId="3" fontId="3" fillId="7" borderId="4" xfId="2" applyNumberFormat="1" applyFont="1" applyFill="1" applyBorder="1" applyAlignment="1">
      <alignment horizontal="center" vertical="center"/>
    </xf>
    <xf numFmtId="0" fontId="6" fillId="0" borderId="12" xfId="1" applyFont="1" applyBorder="1" applyAlignment="1" applyProtection="1">
      <alignment horizontal="left" vertical="center"/>
    </xf>
    <xf numFmtId="0" fontId="6" fillId="0" borderId="12" xfId="1" applyFont="1" applyBorder="1" applyAlignment="1" applyProtection="1">
      <alignment horizontal="left" vertical="center"/>
    </xf>
    <xf numFmtId="0" fontId="5" fillId="0" borderId="0" xfId="2" applyFont="1" applyAlignment="1">
      <alignment horizontal="center" vertical="center" wrapText="1"/>
    </xf>
    <xf numFmtId="0" fontId="3" fillId="5" borderId="0" xfId="2" applyFont="1" applyFill="1" applyAlignment="1">
      <alignment horizontal="center" vertical="center"/>
    </xf>
    <xf numFmtId="165" fontId="8" fillId="8" borderId="5" xfId="2" applyNumberFormat="1" applyFont="1" applyFill="1" applyBorder="1" applyAlignment="1" applyProtection="1">
      <alignment horizontal="center" vertical="center"/>
      <protection locked="0"/>
    </xf>
    <xf numFmtId="0" fontId="7" fillId="4" borderId="0" xfId="2" applyFont="1" applyFill="1" applyAlignment="1">
      <alignment horizontal="center" vertical="center" wrapText="1"/>
    </xf>
    <xf numFmtId="0" fontId="3" fillId="2" borderId="13" xfId="2" applyFont="1" applyFill="1" applyBorder="1" applyAlignment="1" applyProtection="1">
      <alignment horizontal="center" vertical="center"/>
      <protection locked="0"/>
    </xf>
    <xf numFmtId="0" fontId="3" fillId="2" borderId="7" xfId="2" applyFont="1" applyFill="1" applyBorder="1" applyAlignment="1" applyProtection="1">
      <alignment horizontal="center" vertical="center"/>
      <protection locked="0"/>
    </xf>
    <xf numFmtId="14" fontId="6" fillId="0" borderId="11" xfId="2" applyNumberFormat="1" applyFont="1" applyBorder="1" applyAlignment="1" applyProtection="1">
      <alignment vertical="center"/>
      <protection locked="0"/>
    </xf>
    <xf numFmtId="0" fontId="6" fillId="0" borderId="11" xfId="2" applyFont="1" applyBorder="1" applyAlignment="1" applyProtection="1">
      <alignment vertical="center"/>
      <protection locked="0"/>
    </xf>
  </cellXfs>
  <cellStyles count="3">
    <cellStyle name="Normální" xfId="0" builtinId="0"/>
    <cellStyle name="Normální 2" xfId="1" xr:uid="{00000000-0005-0000-0000-000002000000}"/>
    <cellStyle name="normální_SABLONA_seznam" xfId="2" xr:uid="{00000000-0005-0000-0000-000004000000}"/>
  </cellStyles>
  <dxfs count="40"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A1:M251"/>
  <sheetViews>
    <sheetView showGridLines="0" showZeros="0" tabSelected="1" workbookViewId="0">
      <selection activeCell="D15" sqref="D15"/>
    </sheetView>
  </sheetViews>
  <sheetFormatPr defaultColWidth="10.33203125" defaultRowHeight="11.25" x14ac:dyDescent="0.2"/>
  <cols>
    <col min="1" max="1" width="9.5" style="8" customWidth="1"/>
    <col min="2" max="2" width="64" style="9" customWidth="1"/>
    <col min="3" max="3" width="5.5" style="8" customWidth="1"/>
    <col min="4" max="4" width="9.1640625" style="21" customWidth="1"/>
    <col min="5" max="6" width="17.1640625" style="9" customWidth="1"/>
    <col min="7" max="10" width="17.1640625" style="6" customWidth="1"/>
    <col min="11" max="16384" width="10.33203125" style="6"/>
  </cols>
  <sheetData>
    <row r="1" spans="1:13" s="5" customFormat="1" ht="20.100000000000001" customHeight="1" x14ac:dyDescent="0.2">
      <c r="A1" s="15" t="s">
        <v>0</v>
      </c>
      <c r="B1" s="44" t="s">
        <v>88</v>
      </c>
      <c r="C1" s="44"/>
      <c r="D1" s="44"/>
      <c r="E1" s="44"/>
      <c r="F1" s="44"/>
      <c r="G1" s="44"/>
      <c r="H1" s="44"/>
      <c r="I1" s="44"/>
      <c r="J1" s="44"/>
      <c r="K1" s="6"/>
      <c r="L1" s="6"/>
      <c r="M1" s="6"/>
    </row>
    <row r="2" spans="1:13" s="5" customFormat="1" ht="20.100000000000001" customHeight="1" x14ac:dyDescent="0.2">
      <c r="A2" s="16" t="s">
        <v>1</v>
      </c>
      <c r="B2" s="43" t="s">
        <v>71</v>
      </c>
      <c r="C2" s="52"/>
      <c r="D2" s="52"/>
      <c r="E2" s="52"/>
      <c r="F2" s="52"/>
      <c r="G2" s="52"/>
      <c r="H2" s="52"/>
      <c r="I2" s="52"/>
      <c r="J2" s="52"/>
      <c r="K2" s="6"/>
      <c r="L2" s="6"/>
      <c r="M2" s="6"/>
    </row>
    <row r="3" spans="1:13" s="5" customFormat="1" ht="20.100000000000001" customHeight="1" x14ac:dyDescent="0.2">
      <c r="A3" s="17" t="s">
        <v>10</v>
      </c>
      <c r="B3" s="43">
        <v>2118043</v>
      </c>
      <c r="C3" s="52"/>
      <c r="D3" s="52"/>
      <c r="E3" s="52"/>
      <c r="F3" s="52"/>
      <c r="G3" s="52"/>
      <c r="H3" s="52"/>
      <c r="I3" s="52"/>
      <c r="J3" s="52"/>
      <c r="K3" s="6"/>
      <c r="L3" s="6"/>
      <c r="M3" s="6"/>
    </row>
    <row r="4" spans="1:13" s="5" customFormat="1" ht="20.100000000000001" customHeight="1" x14ac:dyDescent="0.2">
      <c r="A4" s="16" t="s">
        <v>2</v>
      </c>
      <c r="B4" s="43" t="s">
        <v>89</v>
      </c>
      <c r="C4" s="52"/>
      <c r="D4" s="52"/>
      <c r="E4" s="52"/>
      <c r="F4" s="52"/>
      <c r="G4" s="52"/>
      <c r="H4" s="52"/>
      <c r="I4" s="52"/>
      <c r="J4" s="52"/>
      <c r="K4" s="6"/>
      <c r="L4" s="6"/>
      <c r="M4" s="6"/>
    </row>
    <row r="5" spans="1:13" s="5" customFormat="1" ht="20.100000000000001" customHeight="1" x14ac:dyDescent="0.2">
      <c r="A5" s="14" t="s">
        <v>3</v>
      </c>
      <c r="B5" s="43">
        <v>45427</v>
      </c>
      <c r="C5" s="51"/>
      <c r="D5" s="51"/>
      <c r="E5" s="51"/>
      <c r="F5" s="51"/>
      <c r="G5" s="51"/>
      <c r="H5" s="51"/>
      <c r="I5" s="51"/>
      <c r="J5" s="51"/>
      <c r="K5" s="6"/>
      <c r="L5" s="6"/>
      <c r="M5" s="6"/>
    </row>
    <row r="6" spans="1:13" s="5" customFormat="1" ht="20.100000000000001" customHeight="1" x14ac:dyDescent="0.2">
      <c r="A6" s="38"/>
      <c r="B6" s="35"/>
      <c r="C6" s="35"/>
      <c r="D6" s="35"/>
      <c r="E6" s="35"/>
      <c r="F6" s="35"/>
      <c r="G6" s="35"/>
      <c r="K6" s="6"/>
      <c r="L6" s="6"/>
      <c r="M6" s="6"/>
    </row>
    <row r="7" spans="1:13" s="5" customFormat="1" ht="25.5" customHeight="1" x14ac:dyDescent="0.2">
      <c r="A7" s="48" t="s">
        <v>70</v>
      </c>
      <c r="B7" s="48"/>
      <c r="C7" s="48"/>
      <c r="D7" s="48"/>
      <c r="E7" s="47">
        <f>SUM(J15:J219)</f>
        <v>2850093.34</v>
      </c>
      <c r="F7" s="47"/>
      <c r="G7" s="47"/>
      <c r="H7" s="47"/>
      <c r="I7" s="47"/>
      <c r="J7" s="47"/>
      <c r="K7" s="6"/>
      <c r="L7" s="6"/>
      <c r="M7" s="6"/>
    </row>
    <row r="8" spans="1:13" s="5" customFormat="1" ht="25.5" customHeight="1" x14ac:dyDescent="0.2">
      <c r="A8" s="36"/>
      <c r="B8" s="36"/>
      <c r="C8" s="37"/>
      <c r="D8" s="37"/>
      <c r="E8" s="37"/>
      <c r="F8" s="37"/>
      <c r="G8" s="37"/>
      <c r="H8" s="37"/>
    </row>
    <row r="9" spans="1:13" ht="21" customHeight="1" thickBot="1" x14ac:dyDescent="0.25">
      <c r="A9" s="45"/>
      <c r="B9" s="45"/>
      <c r="C9" s="45"/>
      <c r="D9" s="45"/>
      <c r="E9" s="46" t="s">
        <v>16</v>
      </c>
      <c r="F9" s="46"/>
      <c r="G9" s="49" t="s">
        <v>17</v>
      </c>
      <c r="H9" s="50"/>
      <c r="I9" s="46" t="s">
        <v>18</v>
      </c>
      <c r="J9" s="46"/>
    </row>
    <row r="10" spans="1:13" ht="22.5" x14ac:dyDescent="0.2">
      <c r="A10" s="18" t="s">
        <v>11</v>
      </c>
      <c r="B10" s="18" t="s">
        <v>4</v>
      </c>
      <c r="C10" s="18" t="s">
        <v>15</v>
      </c>
      <c r="D10" s="18" t="s">
        <v>5</v>
      </c>
      <c r="E10" s="19" t="s">
        <v>7</v>
      </c>
      <c r="F10" s="19" t="s">
        <v>6</v>
      </c>
      <c r="G10" s="19" t="s">
        <v>8</v>
      </c>
      <c r="H10" s="20" t="s">
        <v>9</v>
      </c>
      <c r="I10" s="19" t="s">
        <v>168</v>
      </c>
      <c r="J10" s="20" t="s">
        <v>13</v>
      </c>
    </row>
    <row r="11" spans="1:13" s="22" customFormat="1" x14ac:dyDescent="0.2">
      <c r="A11" s="2"/>
      <c r="B11" s="12"/>
      <c r="C11" s="2"/>
      <c r="D11" s="1"/>
      <c r="E11" s="2"/>
      <c r="F11" s="3"/>
      <c r="G11" s="2"/>
      <c r="H11" s="3"/>
      <c r="I11" s="2"/>
      <c r="J11" s="3"/>
    </row>
    <row r="12" spans="1:13" s="13" customFormat="1" x14ac:dyDescent="0.2">
      <c r="A12" s="23"/>
      <c r="B12" s="24"/>
      <c r="C12" s="23"/>
      <c r="D12" s="25"/>
      <c r="E12" s="23"/>
      <c r="F12" s="26"/>
      <c r="G12" s="23"/>
      <c r="H12" s="26"/>
      <c r="I12" s="23"/>
      <c r="J12" s="26"/>
    </row>
    <row r="13" spans="1:13" s="13" customFormat="1" x14ac:dyDescent="0.2">
      <c r="A13" s="27" t="s">
        <v>19</v>
      </c>
      <c r="B13" s="28" t="s">
        <v>90</v>
      </c>
      <c r="C13" s="27" t="s">
        <v>19</v>
      </c>
      <c r="D13" s="29">
        <v>0</v>
      </c>
      <c r="E13" s="27"/>
      <c r="F13" s="30"/>
      <c r="G13" s="27"/>
      <c r="H13" s="30"/>
      <c r="I13" s="27"/>
      <c r="J13" s="30"/>
    </row>
    <row r="14" spans="1:13" s="13" customFormat="1" ht="33.75" x14ac:dyDescent="0.2">
      <c r="A14" s="31">
        <v>0</v>
      </c>
      <c r="B14" s="32" t="s">
        <v>91</v>
      </c>
      <c r="C14" s="31">
        <v>0</v>
      </c>
      <c r="D14" s="33">
        <v>0</v>
      </c>
      <c r="E14" s="31"/>
      <c r="F14" s="34"/>
      <c r="G14" s="31"/>
      <c r="H14" s="34"/>
      <c r="I14" s="31"/>
      <c r="J14" s="34"/>
    </row>
    <row r="15" spans="1:13" s="13" customFormat="1" ht="45" x14ac:dyDescent="0.2">
      <c r="A15" s="23" t="s">
        <v>38</v>
      </c>
      <c r="B15" s="24" t="s">
        <v>92</v>
      </c>
      <c r="C15" s="23" t="s">
        <v>31</v>
      </c>
      <c r="D15" s="25">
        <v>1</v>
      </c>
      <c r="E15" s="23">
        <v>565939</v>
      </c>
      <c r="F15" s="26">
        <f>E15*D15</f>
        <v>565939</v>
      </c>
      <c r="G15" s="23">
        <v>21532.5</v>
      </c>
      <c r="H15" s="26">
        <f>G15*D15</f>
        <v>21532.5</v>
      </c>
      <c r="I15" s="23">
        <f>G15+E15</f>
        <v>587471.5</v>
      </c>
      <c r="J15" s="26">
        <f>D15*I15</f>
        <v>587471.5</v>
      </c>
    </row>
    <row r="16" spans="1:13" s="13" customFormat="1" x14ac:dyDescent="0.2">
      <c r="A16" s="23">
        <v>0</v>
      </c>
      <c r="B16" s="24" t="s">
        <v>97</v>
      </c>
      <c r="C16" s="23">
        <v>0</v>
      </c>
      <c r="D16" s="25">
        <v>0</v>
      </c>
      <c r="E16" s="23">
        <v>0</v>
      </c>
      <c r="F16" s="26"/>
      <c r="G16" s="23"/>
      <c r="H16" s="26"/>
      <c r="I16" s="23"/>
      <c r="J16" s="26"/>
    </row>
    <row r="17" spans="1:10" s="13" customFormat="1" x14ac:dyDescent="0.2">
      <c r="A17" s="23">
        <v>0</v>
      </c>
      <c r="B17" s="24" t="s">
        <v>98</v>
      </c>
      <c r="C17" s="23">
        <v>0</v>
      </c>
      <c r="D17" s="25">
        <v>0</v>
      </c>
      <c r="E17" s="23">
        <v>0</v>
      </c>
      <c r="F17" s="26"/>
      <c r="G17" s="23"/>
      <c r="H17" s="26"/>
      <c r="I17" s="23"/>
      <c r="J17" s="26"/>
    </row>
    <row r="18" spans="1:10" s="13" customFormat="1" x14ac:dyDescent="0.2">
      <c r="A18" s="23">
        <v>0</v>
      </c>
      <c r="B18" s="24" t="s">
        <v>93</v>
      </c>
      <c r="C18" s="23">
        <v>0</v>
      </c>
      <c r="D18" s="25">
        <v>0</v>
      </c>
      <c r="E18" s="23">
        <v>0</v>
      </c>
      <c r="F18" s="26"/>
      <c r="G18" s="23"/>
      <c r="H18" s="26"/>
      <c r="I18" s="23"/>
      <c r="J18" s="26"/>
    </row>
    <row r="19" spans="1:10" s="13" customFormat="1" x14ac:dyDescent="0.2">
      <c r="A19" s="23">
        <v>0</v>
      </c>
      <c r="B19" s="24" t="s">
        <v>94</v>
      </c>
      <c r="C19" s="23">
        <v>0</v>
      </c>
      <c r="D19" s="25">
        <v>0</v>
      </c>
      <c r="E19" s="23">
        <v>0</v>
      </c>
      <c r="F19" s="26"/>
      <c r="G19" s="23"/>
      <c r="H19" s="26"/>
      <c r="I19" s="23"/>
      <c r="J19" s="26"/>
    </row>
    <row r="20" spans="1:10" s="13" customFormat="1" x14ac:dyDescent="0.2">
      <c r="A20" s="23">
        <v>0</v>
      </c>
      <c r="B20" s="24" t="s">
        <v>99</v>
      </c>
      <c r="C20" s="23">
        <v>0</v>
      </c>
      <c r="D20" s="25">
        <v>0</v>
      </c>
      <c r="E20" s="23">
        <v>0</v>
      </c>
      <c r="F20" s="26"/>
      <c r="G20" s="23"/>
      <c r="H20" s="26"/>
      <c r="I20" s="23"/>
      <c r="J20" s="26"/>
    </row>
    <row r="21" spans="1:10" s="13" customFormat="1" x14ac:dyDescent="0.2">
      <c r="A21" s="23">
        <v>0</v>
      </c>
      <c r="B21" s="24" t="s">
        <v>100</v>
      </c>
      <c r="C21" s="23">
        <v>0</v>
      </c>
      <c r="D21" s="25">
        <v>0</v>
      </c>
      <c r="E21" s="23">
        <v>0</v>
      </c>
      <c r="F21" s="26"/>
      <c r="G21" s="23"/>
      <c r="H21" s="26"/>
      <c r="I21" s="23"/>
      <c r="J21" s="26"/>
    </row>
    <row r="22" spans="1:10" s="13" customFormat="1" x14ac:dyDescent="0.2">
      <c r="A22" s="23">
        <v>0</v>
      </c>
      <c r="B22" s="24" t="s">
        <v>101</v>
      </c>
      <c r="C22" s="23">
        <v>0</v>
      </c>
      <c r="D22" s="25">
        <v>0</v>
      </c>
      <c r="E22" s="23">
        <v>0</v>
      </c>
      <c r="F22" s="26"/>
      <c r="G22" s="23"/>
      <c r="H22" s="26"/>
      <c r="I22" s="23"/>
      <c r="J22" s="26"/>
    </row>
    <row r="23" spans="1:10" s="13" customFormat="1" x14ac:dyDescent="0.2">
      <c r="A23" s="23">
        <v>0</v>
      </c>
      <c r="B23" s="24" t="s">
        <v>102</v>
      </c>
      <c r="C23" s="23">
        <v>0</v>
      </c>
      <c r="D23" s="25">
        <v>0</v>
      </c>
      <c r="E23" s="23">
        <v>0</v>
      </c>
      <c r="F23" s="26"/>
      <c r="G23" s="23"/>
      <c r="H23" s="26"/>
      <c r="I23" s="23"/>
      <c r="J23" s="26"/>
    </row>
    <row r="24" spans="1:10" s="13" customFormat="1" x14ac:dyDescent="0.2">
      <c r="A24" s="23">
        <v>0</v>
      </c>
      <c r="B24" s="24" t="s">
        <v>103</v>
      </c>
      <c r="C24" s="23">
        <v>0</v>
      </c>
      <c r="D24" s="25">
        <v>0</v>
      </c>
      <c r="E24" s="23">
        <v>0</v>
      </c>
      <c r="F24" s="26"/>
      <c r="G24" s="23"/>
      <c r="H24" s="26"/>
      <c r="I24" s="23"/>
      <c r="J24" s="26"/>
    </row>
    <row r="25" spans="1:10" s="13" customFormat="1" x14ac:dyDescent="0.2">
      <c r="A25" s="23">
        <v>0</v>
      </c>
      <c r="B25" s="24" t="s">
        <v>104</v>
      </c>
      <c r="C25" s="23">
        <v>0</v>
      </c>
      <c r="D25" s="25">
        <v>0</v>
      </c>
      <c r="E25" s="23">
        <v>0</v>
      </c>
      <c r="F25" s="26"/>
      <c r="G25" s="23"/>
      <c r="H25" s="26"/>
      <c r="I25" s="23"/>
      <c r="J25" s="26"/>
    </row>
    <row r="26" spans="1:10" s="13" customFormat="1" x14ac:dyDescent="0.2">
      <c r="A26" s="23">
        <v>0</v>
      </c>
      <c r="B26" s="24" t="s">
        <v>105</v>
      </c>
      <c r="C26" s="23">
        <v>0</v>
      </c>
      <c r="D26" s="25">
        <v>0</v>
      </c>
      <c r="E26" s="23">
        <v>0</v>
      </c>
      <c r="F26" s="26"/>
      <c r="G26" s="23"/>
      <c r="H26" s="26"/>
      <c r="I26" s="23"/>
      <c r="J26" s="26"/>
    </row>
    <row r="27" spans="1:10" s="13" customFormat="1" x14ac:dyDescent="0.2">
      <c r="A27" s="23">
        <v>0</v>
      </c>
      <c r="B27" s="24" t="s">
        <v>106</v>
      </c>
      <c r="C27" s="23">
        <v>0</v>
      </c>
      <c r="D27" s="25">
        <v>0</v>
      </c>
      <c r="E27" s="23">
        <v>0</v>
      </c>
      <c r="F27" s="26"/>
      <c r="G27" s="23"/>
      <c r="H27" s="26"/>
      <c r="I27" s="23"/>
      <c r="J27" s="26"/>
    </row>
    <row r="28" spans="1:10" s="13" customFormat="1" x14ac:dyDescent="0.2">
      <c r="A28" s="23">
        <v>0</v>
      </c>
      <c r="B28" s="24" t="s">
        <v>107</v>
      </c>
      <c r="C28" s="23">
        <v>0</v>
      </c>
      <c r="D28" s="25">
        <v>0</v>
      </c>
      <c r="E28" s="23">
        <v>0</v>
      </c>
      <c r="F28" s="26"/>
      <c r="G28" s="23"/>
      <c r="H28" s="26"/>
      <c r="I28" s="23"/>
      <c r="J28" s="26"/>
    </row>
    <row r="29" spans="1:10" s="13" customFormat="1" x14ac:dyDescent="0.2">
      <c r="A29" s="23">
        <v>0</v>
      </c>
      <c r="B29" s="24" t="s">
        <v>108</v>
      </c>
      <c r="C29" s="23">
        <v>0</v>
      </c>
      <c r="D29" s="25">
        <v>0</v>
      </c>
      <c r="E29" s="23">
        <v>0</v>
      </c>
      <c r="F29" s="26"/>
      <c r="G29" s="23"/>
      <c r="H29" s="26"/>
      <c r="I29" s="23"/>
      <c r="J29" s="26"/>
    </row>
    <row r="30" spans="1:10" s="13" customFormat="1" x14ac:dyDescent="0.2">
      <c r="A30" s="23">
        <v>0</v>
      </c>
      <c r="B30" s="24" t="s">
        <v>109</v>
      </c>
      <c r="C30" s="23">
        <v>0</v>
      </c>
      <c r="D30" s="25">
        <v>0</v>
      </c>
      <c r="E30" s="23">
        <v>0</v>
      </c>
      <c r="F30" s="26"/>
      <c r="G30" s="23"/>
      <c r="H30" s="26"/>
      <c r="I30" s="23"/>
      <c r="J30" s="26"/>
    </row>
    <row r="31" spans="1:10" s="13" customFormat="1" x14ac:dyDescent="0.2">
      <c r="A31" s="23">
        <v>0</v>
      </c>
      <c r="B31" s="24" t="s">
        <v>110</v>
      </c>
      <c r="C31" s="23">
        <v>0</v>
      </c>
      <c r="D31" s="25">
        <v>0</v>
      </c>
      <c r="E31" s="23">
        <v>0</v>
      </c>
      <c r="F31" s="26"/>
      <c r="G31" s="23"/>
      <c r="H31" s="26"/>
      <c r="I31" s="23"/>
      <c r="J31" s="26"/>
    </row>
    <row r="32" spans="1:10" s="13" customFormat="1" x14ac:dyDescent="0.2">
      <c r="A32" s="23">
        <v>0</v>
      </c>
      <c r="B32" s="24" t="s">
        <v>111</v>
      </c>
      <c r="C32" s="23">
        <v>0</v>
      </c>
      <c r="D32" s="25">
        <v>0</v>
      </c>
      <c r="E32" s="23">
        <v>0</v>
      </c>
      <c r="F32" s="26"/>
      <c r="G32" s="23"/>
      <c r="H32" s="26"/>
      <c r="I32" s="23"/>
      <c r="J32" s="26"/>
    </row>
    <row r="33" spans="1:10" s="13" customFormat="1" x14ac:dyDescent="0.2">
      <c r="A33" s="23">
        <v>0</v>
      </c>
      <c r="B33" s="24" t="s">
        <v>112</v>
      </c>
      <c r="C33" s="23">
        <v>0</v>
      </c>
      <c r="D33" s="25">
        <v>0</v>
      </c>
      <c r="E33" s="23">
        <v>0</v>
      </c>
      <c r="F33" s="26"/>
      <c r="G33" s="23"/>
      <c r="H33" s="26"/>
      <c r="I33" s="23"/>
      <c r="J33" s="26"/>
    </row>
    <row r="34" spans="1:10" s="13" customFormat="1" x14ac:dyDescent="0.2">
      <c r="A34" s="23">
        <v>0</v>
      </c>
      <c r="B34" s="24" t="s">
        <v>95</v>
      </c>
      <c r="C34" s="23">
        <v>0</v>
      </c>
      <c r="D34" s="25">
        <v>0</v>
      </c>
      <c r="E34" s="23">
        <v>0</v>
      </c>
      <c r="F34" s="26"/>
      <c r="G34" s="23"/>
      <c r="H34" s="26"/>
      <c r="I34" s="23"/>
      <c r="J34" s="26"/>
    </row>
    <row r="35" spans="1:10" s="13" customFormat="1" x14ac:dyDescent="0.2">
      <c r="A35" s="23">
        <v>0</v>
      </c>
      <c r="B35" s="24" t="s">
        <v>113</v>
      </c>
      <c r="C35" s="23">
        <v>0</v>
      </c>
      <c r="D35" s="25">
        <v>0</v>
      </c>
      <c r="E35" s="23">
        <v>0</v>
      </c>
      <c r="F35" s="26"/>
      <c r="G35" s="23"/>
      <c r="H35" s="26"/>
      <c r="I35" s="23"/>
      <c r="J35" s="26"/>
    </row>
    <row r="36" spans="1:10" s="13" customFormat="1" x14ac:dyDescent="0.2">
      <c r="A36" s="23">
        <v>0</v>
      </c>
      <c r="B36" s="24" t="s">
        <v>114</v>
      </c>
      <c r="C36" s="23">
        <v>0</v>
      </c>
      <c r="D36" s="25">
        <v>0</v>
      </c>
      <c r="E36" s="23">
        <v>0</v>
      </c>
      <c r="F36" s="26"/>
      <c r="G36" s="23"/>
      <c r="H36" s="26"/>
      <c r="I36" s="23"/>
      <c r="J36" s="26"/>
    </row>
    <row r="37" spans="1:10" s="13" customFormat="1" x14ac:dyDescent="0.2">
      <c r="A37" s="23">
        <v>0</v>
      </c>
      <c r="B37" s="24" t="s">
        <v>115</v>
      </c>
      <c r="C37" s="23">
        <v>0</v>
      </c>
      <c r="D37" s="25">
        <v>0</v>
      </c>
      <c r="E37" s="23">
        <v>0</v>
      </c>
      <c r="F37" s="26"/>
      <c r="G37" s="23"/>
      <c r="H37" s="26"/>
      <c r="I37" s="23"/>
      <c r="J37" s="26"/>
    </row>
    <row r="38" spans="1:10" s="13" customFormat="1" x14ac:dyDescent="0.2">
      <c r="A38" s="23">
        <v>0</v>
      </c>
      <c r="B38" s="24" t="s">
        <v>116</v>
      </c>
      <c r="C38" s="23">
        <v>0</v>
      </c>
      <c r="D38" s="25">
        <v>0</v>
      </c>
      <c r="E38" s="23">
        <v>0</v>
      </c>
      <c r="F38" s="26"/>
      <c r="G38" s="23"/>
      <c r="H38" s="26"/>
      <c r="I38" s="23"/>
      <c r="J38" s="26"/>
    </row>
    <row r="39" spans="1:10" s="13" customFormat="1" x14ac:dyDescent="0.2">
      <c r="A39" s="23">
        <v>0</v>
      </c>
      <c r="B39" s="24" t="s">
        <v>117</v>
      </c>
      <c r="C39" s="23">
        <v>0</v>
      </c>
      <c r="D39" s="25">
        <v>0</v>
      </c>
      <c r="E39" s="23">
        <v>0</v>
      </c>
      <c r="F39" s="26"/>
      <c r="G39" s="23"/>
      <c r="H39" s="26"/>
      <c r="I39" s="23"/>
      <c r="J39" s="26"/>
    </row>
    <row r="40" spans="1:10" s="13" customFormat="1" x14ac:dyDescent="0.2">
      <c r="A40" s="23">
        <v>0</v>
      </c>
      <c r="B40" s="24" t="s">
        <v>118</v>
      </c>
      <c r="C40" s="23">
        <v>0</v>
      </c>
      <c r="D40" s="25">
        <v>0</v>
      </c>
      <c r="E40" s="23">
        <v>0</v>
      </c>
      <c r="F40" s="26"/>
      <c r="G40" s="23"/>
      <c r="H40" s="26"/>
      <c r="I40" s="23"/>
      <c r="J40" s="26"/>
    </row>
    <row r="41" spans="1:10" s="13" customFormat="1" x14ac:dyDescent="0.2">
      <c r="A41" s="23">
        <v>0</v>
      </c>
      <c r="B41" s="24" t="s">
        <v>119</v>
      </c>
      <c r="C41" s="23">
        <v>0</v>
      </c>
      <c r="D41" s="25">
        <v>0</v>
      </c>
      <c r="E41" s="23">
        <v>0</v>
      </c>
      <c r="F41" s="26"/>
      <c r="G41" s="23"/>
      <c r="H41" s="26"/>
      <c r="I41" s="23"/>
      <c r="J41" s="26"/>
    </row>
    <row r="42" spans="1:10" s="13" customFormat="1" x14ac:dyDescent="0.2">
      <c r="A42" s="23">
        <v>0</v>
      </c>
      <c r="B42" s="24" t="s">
        <v>120</v>
      </c>
      <c r="C42" s="23">
        <v>0</v>
      </c>
      <c r="D42" s="25">
        <v>0</v>
      </c>
      <c r="E42" s="23">
        <v>0</v>
      </c>
      <c r="F42" s="26"/>
      <c r="G42" s="23"/>
      <c r="H42" s="26"/>
      <c r="I42" s="23"/>
      <c r="J42" s="26"/>
    </row>
    <row r="43" spans="1:10" s="13" customFormat="1" x14ac:dyDescent="0.2">
      <c r="A43" s="23">
        <v>0</v>
      </c>
      <c r="B43" s="24" t="s">
        <v>121</v>
      </c>
      <c r="C43" s="23">
        <v>0</v>
      </c>
      <c r="D43" s="25">
        <v>0</v>
      </c>
      <c r="E43" s="23">
        <v>0</v>
      </c>
      <c r="F43" s="26"/>
      <c r="G43" s="23"/>
      <c r="H43" s="26"/>
      <c r="I43" s="23"/>
      <c r="J43" s="26"/>
    </row>
    <row r="44" spans="1:10" s="13" customFormat="1" x14ac:dyDescent="0.2">
      <c r="A44" s="23">
        <v>0</v>
      </c>
      <c r="B44" s="24" t="s">
        <v>112</v>
      </c>
      <c r="C44" s="23">
        <v>0</v>
      </c>
      <c r="D44" s="25">
        <v>0</v>
      </c>
      <c r="E44" s="23">
        <v>0</v>
      </c>
      <c r="F44" s="26"/>
      <c r="G44" s="23"/>
      <c r="H44" s="26"/>
      <c r="I44" s="23"/>
      <c r="J44" s="26"/>
    </row>
    <row r="45" spans="1:10" s="13" customFormat="1" x14ac:dyDescent="0.2">
      <c r="A45" s="23">
        <v>0</v>
      </c>
      <c r="B45" s="24" t="s">
        <v>122</v>
      </c>
      <c r="C45" s="23">
        <v>0</v>
      </c>
      <c r="D45" s="25">
        <v>0</v>
      </c>
      <c r="E45" s="23">
        <v>0</v>
      </c>
      <c r="F45" s="26"/>
      <c r="G45" s="23"/>
      <c r="H45" s="26"/>
      <c r="I45" s="23"/>
      <c r="J45" s="26"/>
    </row>
    <row r="46" spans="1:10" s="13" customFormat="1" x14ac:dyDescent="0.2">
      <c r="A46" s="23">
        <v>0</v>
      </c>
      <c r="B46" s="24" t="s">
        <v>123</v>
      </c>
      <c r="C46" s="23">
        <v>0</v>
      </c>
      <c r="D46" s="25">
        <v>0</v>
      </c>
      <c r="E46" s="23">
        <v>0</v>
      </c>
      <c r="F46" s="26"/>
      <c r="G46" s="23"/>
      <c r="H46" s="26"/>
      <c r="I46" s="23"/>
      <c r="J46" s="26"/>
    </row>
    <row r="47" spans="1:10" s="13" customFormat="1" x14ac:dyDescent="0.2">
      <c r="A47" s="23">
        <v>0</v>
      </c>
      <c r="B47" s="24" t="s">
        <v>124</v>
      </c>
      <c r="C47" s="23">
        <v>0</v>
      </c>
      <c r="D47" s="25">
        <v>0</v>
      </c>
      <c r="E47" s="23">
        <v>0</v>
      </c>
      <c r="F47" s="26"/>
      <c r="G47" s="23"/>
      <c r="H47" s="26"/>
      <c r="I47" s="23"/>
      <c r="J47" s="26"/>
    </row>
    <row r="48" spans="1:10" s="13" customFormat="1" x14ac:dyDescent="0.2">
      <c r="A48" s="23">
        <v>0</v>
      </c>
      <c r="B48" s="24" t="s">
        <v>125</v>
      </c>
      <c r="C48" s="23">
        <v>0</v>
      </c>
      <c r="D48" s="25">
        <v>0</v>
      </c>
      <c r="E48" s="23">
        <v>0</v>
      </c>
      <c r="F48" s="26"/>
      <c r="G48" s="23"/>
      <c r="H48" s="26"/>
      <c r="I48" s="23"/>
      <c r="J48" s="26"/>
    </row>
    <row r="49" spans="1:10" s="13" customFormat="1" x14ac:dyDescent="0.2">
      <c r="A49" s="23">
        <v>0</v>
      </c>
      <c r="B49" s="24" t="s">
        <v>126</v>
      </c>
      <c r="C49" s="23">
        <v>0</v>
      </c>
      <c r="D49" s="25">
        <v>0</v>
      </c>
      <c r="E49" s="23">
        <v>0</v>
      </c>
      <c r="F49" s="26"/>
      <c r="G49" s="23"/>
      <c r="H49" s="26"/>
      <c r="I49" s="23"/>
      <c r="J49" s="26"/>
    </row>
    <row r="50" spans="1:10" s="13" customFormat="1" x14ac:dyDescent="0.2">
      <c r="A50" s="23">
        <v>0</v>
      </c>
      <c r="B50" s="24" t="s">
        <v>127</v>
      </c>
      <c r="C50" s="23">
        <v>0</v>
      </c>
      <c r="D50" s="25">
        <v>0</v>
      </c>
      <c r="E50" s="23">
        <v>0</v>
      </c>
      <c r="F50" s="26"/>
      <c r="G50" s="23"/>
      <c r="H50" s="26"/>
      <c r="I50" s="23"/>
      <c r="J50" s="26"/>
    </row>
    <row r="51" spans="1:10" s="13" customFormat="1" x14ac:dyDescent="0.2">
      <c r="A51" s="23">
        <v>0</v>
      </c>
      <c r="B51" s="24" t="s">
        <v>96</v>
      </c>
      <c r="C51" s="23">
        <v>0</v>
      </c>
      <c r="D51" s="25">
        <v>0</v>
      </c>
      <c r="E51" s="23">
        <v>0</v>
      </c>
      <c r="F51" s="26"/>
      <c r="G51" s="23"/>
      <c r="H51" s="26"/>
      <c r="I51" s="23"/>
      <c r="J51" s="26"/>
    </row>
    <row r="52" spans="1:10" s="13" customFormat="1" ht="33.75" x14ac:dyDescent="0.2">
      <c r="A52" s="23" t="s">
        <v>128</v>
      </c>
      <c r="B52" s="24" t="s">
        <v>295</v>
      </c>
      <c r="C52" s="23" t="s">
        <v>33</v>
      </c>
      <c r="D52" s="25">
        <v>90</v>
      </c>
      <c r="E52" s="23">
        <v>132</v>
      </c>
      <c r="F52" s="26">
        <f>E52*D52</f>
        <v>11880</v>
      </c>
      <c r="G52" s="23">
        <v>104.4</v>
      </c>
      <c r="H52" s="26">
        <f>G52*D52</f>
        <v>9396</v>
      </c>
      <c r="I52" s="23">
        <f>G52+E52</f>
        <v>236.4</v>
      </c>
      <c r="J52" s="26">
        <f>D52*I52</f>
        <v>21276</v>
      </c>
    </row>
    <row r="53" spans="1:10" s="13" customFormat="1" x14ac:dyDescent="0.2">
      <c r="A53" s="31">
        <v>0</v>
      </c>
      <c r="B53" s="32" t="s">
        <v>255</v>
      </c>
      <c r="C53" s="31">
        <v>0</v>
      </c>
      <c r="D53" s="33">
        <v>0</v>
      </c>
      <c r="E53" s="31">
        <v>0</v>
      </c>
      <c r="F53" s="34"/>
      <c r="G53" s="31"/>
      <c r="H53" s="34"/>
      <c r="I53" s="31"/>
      <c r="J53" s="34"/>
    </row>
    <row r="54" spans="1:10" s="13" customFormat="1" ht="33.75" x14ac:dyDescent="0.2">
      <c r="A54" s="23" t="s">
        <v>298</v>
      </c>
      <c r="B54" s="4" t="s">
        <v>299</v>
      </c>
      <c r="C54" s="23" t="s">
        <v>31</v>
      </c>
      <c r="D54" s="25">
        <v>1</v>
      </c>
      <c r="E54" s="23">
        <v>78599.400000000009</v>
      </c>
      <c r="F54" s="26">
        <f>E54*D54</f>
        <v>78599.400000000009</v>
      </c>
      <c r="G54" s="23">
        <v>23656.75</v>
      </c>
      <c r="H54" s="26">
        <f>G54*D54</f>
        <v>23656.75</v>
      </c>
      <c r="I54" s="23">
        <f>G54+E54</f>
        <v>102256.15000000001</v>
      </c>
      <c r="J54" s="26">
        <f>D54*I54</f>
        <v>102256.15000000001</v>
      </c>
    </row>
    <row r="55" spans="1:10" s="13" customFormat="1" ht="33.75" x14ac:dyDescent="0.2">
      <c r="A55" s="31">
        <v>0</v>
      </c>
      <c r="B55" s="32" t="s">
        <v>129</v>
      </c>
      <c r="C55" s="31">
        <v>0</v>
      </c>
      <c r="D55" s="33">
        <v>0</v>
      </c>
      <c r="E55" s="31">
        <v>0</v>
      </c>
      <c r="F55" s="34"/>
      <c r="G55" s="31"/>
      <c r="H55" s="34"/>
      <c r="I55" s="31"/>
      <c r="J55" s="34"/>
    </row>
    <row r="56" spans="1:10" s="13" customFormat="1" x14ac:dyDescent="0.2">
      <c r="A56" s="23" t="s">
        <v>73</v>
      </c>
      <c r="B56" s="24" t="s">
        <v>130</v>
      </c>
      <c r="C56" s="23" t="s">
        <v>31</v>
      </c>
      <c r="D56" s="25">
        <v>36</v>
      </c>
      <c r="E56" s="23">
        <v>2013.0000000000002</v>
      </c>
      <c r="F56" s="26">
        <f>E56*D56</f>
        <v>72468.000000000015</v>
      </c>
      <c r="G56" s="23">
        <v>500.25</v>
      </c>
      <c r="H56" s="26">
        <f>G56*D56</f>
        <v>18009</v>
      </c>
      <c r="I56" s="23">
        <f>G56+E56</f>
        <v>2513.25</v>
      </c>
      <c r="J56" s="26">
        <f>D56*I56</f>
        <v>90477</v>
      </c>
    </row>
    <row r="57" spans="1:10" s="13" customFormat="1" ht="22.5" x14ac:dyDescent="0.2">
      <c r="A57" s="31">
        <v>0</v>
      </c>
      <c r="B57" s="32" t="s">
        <v>132</v>
      </c>
      <c r="C57" s="31">
        <v>0</v>
      </c>
      <c r="D57" s="33">
        <v>0</v>
      </c>
      <c r="E57" s="31">
        <v>0</v>
      </c>
      <c r="F57" s="34"/>
      <c r="G57" s="31"/>
      <c r="H57" s="34"/>
      <c r="I57" s="31"/>
      <c r="J57" s="34"/>
    </row>
    <row r="58" spans="1:10" s="13" customFormat="1" x14ac:dyDescent="0.2">
      <c r="A58" s="23" t="s">
        <v>131</v>
      </c>
      <c r="B58" s="24" t="s">
        <v>133</v>
      </c>
      <c r="C58" s="23" t="s">
        <v>31</v>
      </c>
      <c r="D58" s="25">
        <v>2</v>
      </c>
      <c r="E58" s="23">
        <v>1936.0000000000002</v>
      </c>
      <c r="F58" s="26">
        <f t="shared" ref="F58:F59" si="0">E58*D58</f>
        <v>3872.0000000000005</v>
      </c>
      <c r="G58" s="23">
        <v>319</v>
      </c>
      <c r="H58" s="26">
        <f t="shared" ref="H58:H59" si="1">G58*D58</f>
        <v>638</v>
      </c>
      <c r="I58" s="23">
        <f t="shared" ref="I58:I59" si="2">G58+E58</f>
        <v>2255</v>
      </c>
      <c r="J58" s="26">
        <f t="shared" ref="J58:J59" si="3">D58*I58</f>
        <v>4510</v>
      </c>
    </row>
    <row r="59" spans="1:10" s="13" customFormat="1" x14ac:dyDescent="0.2">
      <c r="A59" s="23" t="s">
        <v>134</v>
      </c>
      <c r="B59" s="24" t="s">
        <v>135</v>
      </c>
      <c r="C59" s="23" t="s">
        <v>31</v>
      </c>
      <c r="D59" s="25">
        <v>1</v>
      </c>
      <c r="E59" s="23">
        <v>609</v>
      </c>
      <c r="F59" s="26">
        <f t="shared" si="0"/>
        <v>609</v>
      </c>
      <c r="G59" s="23">
        <v>282.75</v>
      </c>
      <c r="H59" s="26">
        <f t="shared" si="1"/>
        <v>282.75</v>
      </c>
      <c r="I59" s="23">
        <f t="shared" si="2"/>
        <v>891.75</v>
      </c>
      <c r="J59" s="26">
        <f t="shared" si="3"/>
        <v>891.75</v>
      </c>
    </row>
    <row r="60" spans="1:10" s="13" customFormat="1" x14ac:dyDescent="0.2">
      <c r="A60" s="31">
        <v>0</v>
      </c>
      <c r="B60" s="32" t="s">
        <v>136</v>
      </c>
      <c r="C60" s="31">
        <v>0</v>
      </c>
      <c r="D60" s="33">
        <v>0</v>
      </c>
      <c r="E60" s="31">
        <v>0</v>
      </c>
      <c r="F60" s="34"/>
      <c r="G60" s="31"/>
      <c r="H60" s="34"/>
      <c r="I60" s="31"/>
      <c r="J60" s="34"/>
    </row>
    <row r="61" spans="1:10" s="13" customFormat="1" ht="22.5" x14ac:dyDescent="0.2">
      <c r="A61" s="23" t="s">
        <v>137</v>
      </c>
      <c r="B61" s="24" t="s">
        <v>138</v>
      </c>
      <c r="C61" s="23" t="s">
        <v>31</v>
      </c>
      <c r="D61" s="25">
        <v>4</v>
      </c>
      <c r="E61" s="23">
        <v>3695.9999999999995</v>
      </c>
      <c r="F61" s="26">
        <f t="shared" ref="F61:F64" si="4">E61*D61</f>
        <v>14783.999999999998</v>
      </c>
      <c r="G61" s="23">
        <v>1254.25</v>
      </c>
      <c r="H61" s="26">
        <f t="shared" ref="H61:H64" si="5">G61*D61</f>
        <v>5017</v>
      </c>
      <c r="I61" s="23">
        <f t="shared" ref="I61:I64" si="6">G61+E61</f>
        <v>4950.25</v>
      </c>
      <c r="J61" s="26">
        <f t="shared" ref="J61:J64" si="7">D61*I61</f>
        <v>19801</v>
      </c>
    </row>
    <row r="62" spans="1:10" s="13" customFormat="1" ht="22.5" x14ac:dyDescent="0.2">
      <c r="A62" s="23" t="s">
        <v>140</v>
      </c>
      <c r="B62" s="24" t="s">
        <v>139</v>
      </c>
      <c r="C62" s="23" t="s">
        <v>31</v>
      </c>
      <c r="D62" s="25">
        <v>6</v>
      </c>
      <c r="E62" s="23">
        <v>1399.2</v>
      </c>
      <c r="F62" s="26">
        <f t="shared" si="4"/>
        <v>8395.2000000000007</v>
      </c>
      <c r="G62" s="23">
        <v>1044</v>
      </c>
      <c r="H62" s="26">
        <f t="shared" si="5"/>
        <v>6264</v>
      </c>
      <c r="I62" s="23">
        <f t="shared" si="6"/>
        <v>2443.1999999999998</v>
      </c>
      <c r="J62" s="26">
        <f t="shared" si="7"/>
        <v>14659.199999999999</v>
      </c>
    </row>
    <row r="63" spans="1:10" s="13" customFormat="1" ht="22.5" x14ac:dyDescent="0.2">
      <c r="A63" s="23" t="s">
        <v>141</v>
      </c>
      <c r="B63" s="24" t="s">
        <v>143</v>
      </c>
      <c r="C63" s="23" t="s">
        <v>31</v>
      </c>
      <c r="D63" s="25">
        <v>4</v>
      </c>
      <c r="E63" s="23">
        <v>3122.9</v>
      </c>
      <c r="F63" s="26">
        <f t="shared" si="4"/>
        <v>12491.6</v>
      </c>
      <c r="G63" s="23">
        <v>1044</v>
      </c>
      <c r="H63" s="26">
        <f t="shared" si="5"/>
        <v>4176</v>
      </c>
      <c r="I63" s="23">
        <f t="shared" si="6"/>
        <v>4166.8999999999996</v>
      </c>
      <c r="J63" s="26">
        <f t="shared" si="7"/>
        <v>16667.599999999999</v>
      </c>
    </row>
    <row r="64" spans="1:10" s="13" customFormat="1" ht="22.5" x14ac:dyDescent="0.2">
      <c r="A64" s="23" t="s">
        <v>142</v>
      </c>
      <c r="B64" s="24" t="s">
        <v>144</v>
      </c>
      <c r="C64" s="23" t="s">
        <v>31</v>
      </c>
      <c r="D64" s="25">
        <v>2</v>
      </c>
      <c r="E64" s="23">
        <v>2137.3000000000002</v>
      </c>
      <c r="F64" s="26">
        <f t="shared" si="4"/>
        <v>4274.6000000000004</v>
      </c>
      <c r="G64" s="23">
        <v>1044</v>
      </c>
      <c r="H64" s="26">
        <f t="shared" si="5"/>
        <v>2088</v>
      </c>
      <c r="I64" s="23">
        <f t="shared" si="6"/>
        <v>3181.3</v>
      </c>
      <c r="J64" s="26">
        <f t="shared" si="7"/>
        <v>6362.6</v>
      </c>
    </row>
    <row r="65" spans="1:10" s="13" customFormat="1" ht="45" x14ac:dyDescent="0.2">
      <c r="A65" s="31">
        <v>0</v>
      </c>
      <c r="B65" s="32" t="s">
        <v>145</v>
      </c>
      <c r="C65" s="31">
        <v>0</v>
      </c>
      <c r="D65" s="33">
        <v>0</v>
      </c>
      <c r="E65" s="31">
        <v>0</v>
      </c>
      <c r="F65" s="34"/>
      <c r="G65" s="31"/>
      <c r="H65" s="34"/>
      <c r="I65" s="31"/>
      <c r="J65" s="34"/>
    </row>
    <row r="66" spans="1:10" s="13" customFormat="1" x14ac:dyDescent="0.2">
      <c r="A66" s="23" t="s">
        <v>146</v>
      </c>
      <c r="B66" s="24" t="s">
        <v>147</v>
      </c>
      <c r="C66" s="23" t="s">
        <v>31</v>
      </c>
      <c r="D66" s="25">
        <v>1</v>
      </c>
      <c r="E66" s="23">
        <v>15338.4</v>
      </c>
      <c r="F66" s="26">
        <f>E66*D66</f>
        <v>15338.4</v>
      </c>
      <c r="G66" s="23">
        <v>1812.5</v>
      </c>
      <c r="H66" s="26">
        <f>G66*D66</f>
        <v>1812.5</v>
      </c>
      <c r="I66" s="23">
        <f>G66+E66</f>
        <v>17150.900000000001</v>
      </c>
      <c r="J66" s="26">
        <f>D66*I66</f>
        <v>17150.900000000001</v>
      </c>
    </row>
    <row r="67" spans="1:10" s="13" customFormat="1" ht="33.75" x14ac:dyDescent="0.2">
      <c r="A67" s="31">
        <v>0</v>
      </c>
      <c r="B67" s="32" t="s">
        <v>148</v>
      </c>
      <c r="C67" s="31">
        <v>0</v>
      </c>
      <c r="D67" s="33">
        <v>0</v>
      </c>
      <c r="E67" s="31">
        <v>0</v>
      </c>
      <c r="F67" s="34"/>
      <c r="G67" s="31"/>
      <c r="H67" s="34"/>
      <c r="I67" s="31"/>
      <c r="J67" s="34"/>
    </row>
    <row r="68" spans="1:10" s="13" customFormat="1" x14ac:dyDescent="0.2">
      <c r="A68" s="23" t="s">
        <v>149</v>
      </c>
      <c r="B68" s="24" t="s">
        <v>150</v>
      </c>
      <c r="C68" s="23" t="s">
        <v>33</v>
      </c>
      <c r="D68" s="25">
        <v>18</v>
      </c>
      <c r="E68" s="23">
        <v>6991.6</v>
      </c>
      <c r="F68" s="26">
        <f t="shared" ref="F68:F70" si="8">E68*D68</f>
        <v>125848.8</v>
      </c>
      <c r="G68" s="23">
        <v>616.25</v>
      </c>
      <c r="H68" s="26">
        <f t="shared" ref="H68:H70" si="9">G68*D68</f>
        <v>11092.5</v>
      </c>
      <c r="I68" s="23">
        <f t="shared" ref="I68:I70" si="10">G68+E68</f>
        <v>7607.85</v>
      </c>
      <c r="J68" s="26">
        <f t="shared" ref="J68:J70" si="11">D68*I68</f>
        <v>136941.30000000002</v>
      </c>
    </row>
    <row r="69" spans="1:10" s="13" customFormat="1" x14ac:dyDescent="0.2">
      <c r="A69" s="23" t="s">
        <v>151</v>
      </c>
      <c r="B69" s="24" t="s">
        <v>152</v>
      </c>
      <c r="C69" s="23" t="s">
        <v>33</v>
      </c>
      <c r="D69" s="25">
        <v>30</v>
      </c>
      <c r="E69" s="23">
        <v>3495.8</v>
      </c>
      <c r="F69" s="26">
        <f t="shared" si="8"/>
        <v>104874</v>
      </c>
      <c r="G69" s="23">
        <v>561.15</v>
      </c>
      <c r="H69" s="26">
        <f t="shared" si="9"/>
        <v>16834.5</v>
      </c>
      <c r="I69" s="23">
        <f t="shared" si="10"/>
        <v>4056.9500000000003</v>
      </c>
      <c r="J69" s="26">
        <f t="shared" si="11"/>
        <v>121708.50000000001</v>
      </c>
    </row>
    <row r="70" spans="1:10" s="13" customFormat="1" x14ac:dyDescent="0.2">
      <c r="A70" s="23" t="s">
        <v>153</v>
      </c>
      <c r="B70" s="24" t="s">
        <v>154</v>
      </c>
      <c r="C70" s="23" t="s">
        <v>33</v>
      </c>
      <c r="D70" s="25">
        <v>34</v>
      </c>
      <c r="E70" s="23">
        <v>1747.9</v>
      </c>
      <c r="F70" s="26">
        <f t="shared" si="8"/>
        <v>59428.600000000006</v>
      </c>
      <c r="G70" s="23">
        <v>485.75</v>
      </c>
      <c r="H70" s="26">
        <f t="shared" si="9"/>
        <v>16515.5</v>
      </c>
      <c r="I70" s="23">
        <f t="shared" si="10"/>
        <v>2233.65</v>
      </c>
      <c r="J70" s="26">
        <f t="shared" si="11"/>
        <v>75944.100000000006</v>
      </c>
    </row>
    <row r="71" spans="1:10" s="13" customFormat="1" ht="22.5" x14ac:dyDescent="0.2">
      <c r="A71" s="31">
        <v>0</v>
      </c>
      <c r="B71" s="32" t="s">
        <v>155</v>
      </c>
      <c r="C71" s="31">
        <v>0</v>
      </c>
      <c r="D71" s="33">
        <v>0</v>
      </c>
      <c r="E71" s="31">
        <v>0</v>
      </c>
      <c r="F71" s="34"/>
      <c r="G71" s="31"/>
      <c r="H71" s="34"/>
      <c r="I71" s="31"/>
      <c r="J71" s="34"/>
    </row>
    <row r="72" spans="1:10" s="13" customFormat="1" x14ac:dyDescent="0.2">
      <c r="A72" s="23" t="s">
        <v>156</v>
      </c>
      <c r="B72" s="24" t="s">
        <v>152</v>
      </c>
      <c r="C72" s="23" t="s">
        <v>33</v>
      </c>
      <c r="D72" s="25">
        <v>28</v>
      </c>
      <c r="E72" s="23">
        <v>2860.55</v>
      </c>
      <c r="F72" s="26">
        <f t="shared" ref="F72:F73" si="12">E72*D72</f>
        <v>80095.400000000009</v>
      </c>
      <c r="G72" s="23">
        <v>659.75</v>
      </c>
      <c r="H72" s="26">
        <f t="shared" ref="H72:H73" si="13">G72*D72</f>
        <v>18473</v>
      </c>
      <c r="I72" s="23">
        <f t="shared" ref="I72:I73" si="14">G72+E72</f>
        <v>3520.3</v>
      </c>
      <c r="J72" s="26">
        <f t="shared" ref="J72:J73" si="15">D72*I72</f>
        <v>98568.400000000009</v>
      </c>
    </row>
    <row r="73" spans="1:10" s="13" customFormat="1" x14ac:dyDescent="0.2">
      <c r="A73" s="23" t="s">
        <v>158</v>
      </c>
      <c r="B73" s="24" t="s">
        <v>157</v>
      </c>
      <c r="C73" s="23" t="s">
        <v>33</v>
      </c>
      <c r="D73" s="25">
        <v>24</v>
      </c>
      <c r="E73" s="23">
        <v>2002.3850000000002</v>
      </c>
      <c r="F73" s="26">
        <f t="shared" si="12"/>
        <v>48057.240000000005</v>
      </c>
      <c r="G73" s="23">
        <v>630.75</v>
      </c>
      <c r="H73" s="26">
        <f t="shared" si="13"/>
        <v>15138</v>
      </c>
      <c r="I73" s="23">
        <f t="shared" si="14"/>
        <v>2633.1350000000002</v>
      </c>
      <c r="J73" s="26">
        <f t="shared" si="15"/>
        <v>63195.240000000005</v>
      </c>
    </row>
    <row r="74" spans="1:10" s="13" customFormat="1" ht="22.5" x14ac:dyDescent="0.2">
      <c r="A74" s="31">
        <v>0</v>
      </c>
      <c r="B74" s="32" t="s">
        <v>159</v>
      </c>
      <c r="C74" s="31">
        <v>0</v>
      </c>
      <c r="D74" s="33">
        <v>0</v>
      </c>
      <c r="E74" s="31">
        <v>0</v>
      </c>
      <c r="F74" s="34"/>
      <c r="G74" s="31"/>
      <c r="H74" s="34"/>
      <c r="I74" s="31"/>
      <c r="J74" s="34"/>
    </row>
    <row r="75" spans="1:10" s="13" customFormat="1" x14ac:dyDescent="0.2">
      <c r="A75" s="23" t="s">
        <v>74</v>
      </c>
      <c r="B75" s="24" t="s">
        <v>160</v>
      </c>
      <c r="C75" s="23" t="s">
        <v>33</v>
      </c>
      <c r="D75" s="25">
        <v>20</v>
      </c>
      <c r="E75" s="23">
        <v>729.30000000000007</v>
      </c>
      <c r="F75" s="26">
        <f>E75*D75</f>
        <v>14586.000000000002</v>
      </c>
      <c r="G75" s="23">
        <v>659.75</v>
      </c>
      <c r="H75" s="26">
        <f>G75*D75</f>
        <v>13195</v>
      </c>
      <c r="I75" s="23">
        <f>G75+E75</f>
        <v>1389.0500000000002</v>
      </c>
      <c r="J75" s="26">
        <f>D75*I75</f>
        <v>27781.000000000004</v>
      </c>
    </row>
    <row r="76" spans="1:10" s="13" customFormat="1" ht="22.5" x14ac:dyDescent="0.2">
      <c r="A76" s="31" t="s">
        <v>19</v>
      </c>
      <c r="B76" s="32" t="s">
        <v>161</v>
      </c>
      <c r="C76" s="31" t="s">
        <v>19</v>
      </c>
      <c r="D76" s="33">
        <v>0</v>
      </c>
      <c r="E76" s="31">
        <v>0</v>
      </c>
      <c r="F76" s="34"/>
      <c r="G76" s="31"/>
      <c r="H76" s="34"/>
      <c r="I76" s="31"/>
      <c r="J76" s="34"/>
    </row>
    <row r="77" spans="1:10" s="13" customFormat="1" x14ac:dyDescent="0.2">
      <c r="A77" s="23" t="s">
        <v>75</v>
      </c>
      <c r="B77" s="24" t="s">
        <v>162</v>
      </c>
      <c r="C77" s="23" t="s">
        <v>34</v>
      </c>
      <c r="D77" s="25">
        <v>40</v>
      </c>
      <c r="E77" s="23">
        <v>1381.8</v>
      </c>
      <c r="F77" s="26">
        <f>E77*D77</f>
        <v>55272</v>
      </c>
      <c r="G77" s="23">
        <v>826.5</v>
      </c>
      <c r="H77" s="26">
        <f>G77*D77</f>
        <v>33060</v>
      </c>
      <c r="I77" s="23">
        <f>G77+E77</f>
        <v>2208.3000000000002</v>
      </c>
      <c r="J77" s="26">
        <f>D77*I77</f>
        <v>88332</v>
      </c>
    </row>
    <row r="78" spans="1:10" s="13" customFormat="1" x14ac:dyDescent="0.2">
      <c r="A78" s="31" t="s">
        <v>19</v>
      </c>
      <c r="B78" s="32" t="s">
        <v>163</v>
      </c>
      <c r="C78" s="31" t="s">
        <v>19</v>
      </c>
      <c r="D78" s="33">
        <v>0</v>
      </c>
      <c r="E78" s="31">
        <v>0</v>
      </c>
      <c r="F78" s="34"/>
      <c r="G78" s="31"/>
      <c r="H78" s="34"/>
      <c r="I78" s="31"/>
      <c r="J78" s="34"/>
    </row>
    <row r="79" spans="1:10" s="13" customFormat="1" x14ac:dyDescent="0.2">
      <c r="A79" s="23" t="s">
        <v>165</v>
      </c>
      <c r="B79" s="24" t="s">
        <v>164</v>
      </c>
      <c r="C79" s="23" t="s">
        <v>31</v>
      </c>
      <c r="D79" s="25">
        <v>1</v>
      </c>
      <c r="E79" s="23">
        <v>9075</v>
      </c>
      <c r="F79" s="26">
        <f t="shared" ref="F79:F80" si="16">E79*D79</f>
        <v>9075</v>
      </c>
      <c r="G79" s="23">
        <v>942.5</v>
      </c>
      <c r="H79" s="26">
        <f t="shared" ref="H79:H80" si="17">G79*D79</f>
        <v>942.5</v>
      </c>
      <c r="I79" s="23">
        <f t="shared" ref="I79:I80" si="18">G79+E79</f>
        <v>10017.5</v>
      </c>
      <c r="J79" s="26">
        <f t="shared" ref="J79:J80" si="19">D79*I79</f>
        <v>10017.5</v>
      </c>
    </row>
    <row r="80" spans="1:10" s="13" customFormat="1" x14ac:dyDescent="0.2">
      <c r="A80" s="23" t="s">
        <v>166</v>
      </c>
      <c r="B80" s="24" t="s">
        <v>167</v>
      </c>
      <c r="C80" s="23" t="s">
        <v>31</v>
      </c>
      <c r="D80" s="25">
        <v>1</v>
      </c>
      <c r="E80" s="23">
        <v>12232.000000000002</v>
      </c>
      <c r="F80" s="26">
        <f t="shared" si="16"/>
        <v>12232.000000000002</v>
      </c>
      <c r="G80" s="23">
        <v>942.5</v>
      </c>
      <c r="H80" s="26">
        <f t="shared" si="17"/>
        <v>942.5</v>
      </c>
      <c r="I80" s="23">
        <f t="shared" si="18"/>
        <v>13174.500000000002</v>
      </c>
      <c r="J80" s="26">
        <f t="shared" si="19"/>
        <v>13174.500000000002</v>
      </c>
    </row>
    <row r="81" spans="1:10" s="13" customFormat="1" x14ac:dyDescent="0.2">
      <c r="A81" s="27" t="s">
        <v>19</v>
      </c>
      <c r="B81" s="28" t="s">
        <v>169</v>
      </c>
      <c r="C81" s="27" t="s">
        <v>19</v>
      </c>
      <c r="D81" s="29">
        <v>0</v>
      </c>
      <c r="E81" s="27">
        <v>0</v>
      </c>
      <c r="F81" s="30"/>
      <c r="G81" s="27"/>
      <c r="H81" s="30"/>
      <c r="I81" s="27"/>
      <c r="J81" s="30"/>
    </row>
    <row r="82" spans="1:10" s="13" customFormat="1" x14ac:dyDescent="0.2">
      <c r="A82" s="31" t="s">
        <v>19</v>
      </c>
      <c r="B82" s="32" t="s">
        <v>170</v>
      </c>
      <c r="C82" s="31" t="s">
        <v>19</v>
      </c>
      <c r="D82" s="33">
        <v>0</v>
      </c>
      <c r="E82" s="31">
        <v>0</v>
      </c>
      <c r="F82" s="34"/>
      <c r="G82" s="31"/>
      <c r="H82" s="34"/>
      <c r="I82" s="31"/>
      <c r="J82" s="34"/>
    </row>
    <row r="83" spans="1:10" s="13" customFormat="1" x14ac:dyDescent="0.2">
      <c r="A83" s="23" t="s">
        <v>190</v>
      </c>
      <c r="B83" s="24" t="s">
        <v>171</v>
      </c>
      <c r="C83" s="23" t="s">
        <v>31</v>
      </c>
      <c r="D83" s="25">
        <v>1</v>
      </c>
      <c r="E83" s="23">
        <v>104830.00000000001</v>
      </c>
      <c r="F83" s="26">
        <f>E83*D83</f>
        <v>104830.00000000001</v>
      </c>
      <c r="G83" s="23">
        <v>20662.5</v>
      </c>
      <c r="H83" s="26">
        <f>G83*D83</f>
        <v>20662.5</v>
      </c>
      <c r="I83" s="23">
        <f>G83+E83</f>
        <v>125492.50000000001</v>
      </c>
      <c r="J83" s="26">
        <f>D83*I83</f>
        <v>125492.50000000001</v>
      </c>
    </row>
    <row r="84" spans="1:10" s="13" customFormat="1" x14ac:dyDescent="0.2">
      <c r="A84" s="23">
        <v>0</v>
      </c>
      <c r="B84" s="24" t="s">
        <v>172</v>
      </c>
      <c r="C84" s="23">
        <v>0</v>
      </c>
      <c r="D84" s="25">
        <v>0</v>
      </c>
      <c r="E84" s="23">
        <v>0</v>
      </c>
      <c r="F84" s="26"/>
      <c r="G84" s="23"/>
      <c r="H84" s="26"/>
      <c r="I84" s="23"/>
      <c r="J84" s="26"/>
    </row>
    <row r="85" spans="1:10" s="13" customFormat="1" x14ac:dyDescent="0.2">
      <c r="A85" s="23">
        <v>0</v>
      </c>
      <c r="B85" s="24" t="s">
        <v>173</v>
      </c>
      <c r="C85" s="23">
        <v>0</v>
      </c>
      <c r="D85" s="25">
        <v>0</v>
      </c>
      <c r="E85" s="23">
        <v>0</v>
      </c>
      <c r="F85" s="26"/>
      <c r="G85" s="23"/>
      <c r="H85" s="26"/>
      <c r="I85" s="23"/>
      <c r="J85" s="26"/>
    </row>
    <row r="86" spans="1:10" s="13" customFormat="1" x14ac:dyDescent="0.2">
      <c r="A86" s="23">
        <v>0</v>
      </c>
      <c r="B86" s="24" t="s">
        <v>174</v>
      </c>
      <c r="C86" s="23">
        <v>0</v>
      </c>
      <c r="D86" s="25">
        <v>0</v>
      </c>
      <c r="E86" s="23">
        <v>0</v>
      </c>
      <c r="F86" s="26"/>
      <c r="G86" s="23"/>
      <c r="H86" s="26"/>
      <c r="I86" s="23"/>
      <c r="J86" s="26"/>
    </row>
    <row r="87" spans="1:10" s="13" customFormat="1" x14ac:dyDescent="0.2">
      <c r="A87" s="23">
        <v>0</v>
      </c>
      <c r="B87" s="24" t="s">
        <v>175</v>
      </c>
      <c r="C87" s="23">
        <v>0</v>
      </c>
      <c r="D87" s="25">
        <v>0</v>
      </c>
      <c r="E87" s="23">
        <v>0</v>
      </c>
      <c r="F87" s="26"/>
      <c r="G87" s="23"/>
      <c r="H87" s="26"/>
      <c r="I87" s="23"/>
      <c r="J87" s="26"/>
    </row>
    <row r="88" spans="1:10" s="13" customFormat="1" x14ac:dyDescent="0.2">
      <c r="A88" s="23">
        <v>0</v>
      </c>
      <c r="B88" s="24" t="s">
        <v>176</v>
      </c>
      <c r="C88" s="23">
        <v>0</v>
      </c>
      <c r="D88" s="25">
        <v>0</v>
      </c>
      <c r="E88" s="23">
        <v>0</v>
      </c>
      <c r="F88" s="26"/>
      <c r="G88" s="23"/>
      <c r="H88" s="26"/>
      <c r="I88" s="23"/>
      <c r="J88" s="26"/>
    </row>
    <row r="89" spans="1:10" s="13" customFormat="1" x14ac:dyDescent="0.2">
      <c r="A89" s="23" t="s">
        <v>19</v>
      </c>
      <c r="B89" s="24" t="s">
        <v>177</v>
      </c>
      <c r="C89" s="23" t="s">
        <v>19</v>
      </c>
      <c r="D89" s="25">
        <v>0</v>
      </c>
      <c r="E89" s="23">
        <v>0</v>
      </c>
      <c r="F89" s="26"/>
      <c r="G89" s="23"/>
      <c r="H89" s="26"/>
      <c r="I89" s="23"/>
      <c r="J89" s="26"/>
    </row>
    <row r="90" spans="1:10" s="13" customFormat="1" x14ac:dyDescent="0.2">
      <c r="A90" s="23">
        <v>0</v>
      </c>
      <c r="B90" s="24" t="s">
        <v>178</v>
      </c>
      <c r="C90" s="23">
        <v>0</v>
      </c>
      <c r="D90" s="25">
        <v>0</v>
      </c>
      <c r="E90" s="23">
        <v>0</v>
      </c>
      <c r="F90" s="26"/>
      <c r="G90" s="23"/>
      <c r="H90" s="26"/>
      <c r="I90" s="23"/>
      <c r="J90" s="26"/>
    </row>
    <row r="91" spans="1:10" s="13" customFormat="1" x14ac:dyDescent="0.2">
      <c r="A91" s="23">
        <v>0</v>
      </c>
      <c r="B91" s="24" t="s">
        <v>179</v>
      </c>
      <c r="C91" s="23">
        <v>0</v>
      </c>
      <c r="D91" s="25">
        <v>0</v>
      </c>
      <c r="E91" s="23">
        <v>0</v>
      </c>
      <c r="F91" s="26"/>
      <c r="G91" s="23"/>
      <c r="H91" s="26"/>
      <c r="I91" s="23"/>
      <c r="J91" s="26"/>
    </row>
    <row r="92" spans="1:10" s="13" customFormat="1" x14ac:dyDescent="0.2">
      <c r="A92" s="31" t="s">
        <v>19</v>
      </c>
      <c r="B92" s="32" t="s">
        <v>180</v>
      </c>
      <c r="C92" s="31" t="s">
        <v>19</v>
      </c>
      <c r="D92" s="33">
        <v>0</v>
      </c>
      <c r="E92" s="31">
        <v>0</v>
      </c>
      <c r="F92" s="34"/>
      <c r="G92" s="31"/>
      <c r="H92" s="34"/>
      <c r="I92" s="31"/>
      <c r="J92" s="34"/>
    </row>
    <row r="93" spans="1:10" s="13" customFormat="1" x14ac:dyDescent="0.2">
      <c r="A93" s="23" t="s">
        <v>191</v>
      </c>
      <c r="B93" s="24" t="s">
        <v>181</v>
      </c>
      <c r="C93" s="23" t="s">
        <v>31</v>
      </c>
      <c r="D93" s="25">
        <v>1</v>
      </c>
      <c r="E93" s="23">
        <v>10890</v>
      </c>
      <c r="F93" s="26">
        <f>E93*D93</f>
        <v>10890</v>
      </c>
      <c r="G93" s="23">
        <v>13833</v>
      </c>
      <c r="H93" s="26">
        <f>G93*D93</f>
        <v>13833</v>
      </c>
      <c r="I93" s="23">
        <f>G93+E93</f>
        <v>24723</v>
      </c>
      <c r="J93" s="26">
        <f>D93*I93</f>
        <v>24723</v>
      </c>
    </row>
    <row r="94" spans="1:10" s="13" customFormat="1" x14ac:dyDescent="0.2">
      <c r="A94" s="31" t="s">
        <v>19</v>
      </c>
      <c r="B94" s="32" t="s">
        <v>182</v>
      </c>
      <c r="C94" s="31" t="s">
        <v>19</v>
      </c>
      <c r="D94" s="33">
        <v>0</v>
      </c>
      <c r="E94" s="31">
        <v>0</v>
      </c>
      <c r="F94" s="34"/>
      <c r="G94" s="31"/>
      <c r="H94" s="34"/>
      <c r="I94" s="31"/>
      <c r="J94" s="34"/>
    </row>
    <row r="95" spans="1:10" s="13" customFormat="1" ht="22.5" x14ac:dyDescent="0.2">
      <c r="A95" s="23" t="s">
        <v>192</v>
      </c>
      <c r="B95" s="24" t="s">
        <v>296</v>
      </c>
      <c r="C95" s="23" t="s">
        <v>33</v>
      </c>
      <c r="D95" s="25">
        <v>15</v>
      </c>
      <c r="E95" s="23">
        <v>82.5</v>
      </c>
      <c r="F95" s="26">
        <f>E95*D95</f>
        <v>1237.5</v>
      </c>
      <c r="G95" s="23">
        <v>120.35</v>
      </c>
      <c r="H95" s="26">
        <f>G95*D95</f>
        <v>1805.25</v>
      </c>
      <c r="I95" s="23">
        <f>G95+E95</f>
        <v>202.85</v>
      </c>
      <c r="J95" s="26">
        <f>D95*I95</f>
        <v>3042.75</v>
      </c>
    </row>
    <row r="96" spans="1:10" s="13" customFormat="1" x14ac:dyDescent="0.2">
      <c r="A96" s="31" t="s">
        <v>19</v>
      </c>
      <c r="B96" s="32" t="s">
        <v>183</v>
      </c>
      <c r="C96" s="31" t="s">
        <v>19</v>
      </c>
      <c r="D96" s="33">
        <v>0</v>
      </c>
      <c r="E96" s="31">
        <v>0</v>
      </c>
      <c r="F96" s="34"/>
      <c r="G96" s="31"/>
      <c r="H96" s="34"/>
      <c r="I96" s="31"/>
      <c r="J96" s="34"/>
    </row>
    <row r="97" spans="1:10" s="13" customFormat="1" x14ac:dyDescent="0.2">
      <c r="A97" s="23" t="s">
        <v>193</v>
      </c>
      <c r="B97" s="24" t="s">
        <v>184</v>
      </c>
      <c r="C97" s="23" t="s">
        <v>33</v>
      </c>
      <c r="D97" s="25">
        <v>10</v>
      </c>
      <c r="E97" s="23">
        <v>1028.5</v>
      </c>
      <c r="F97" s="26">
        <f>E97*D97</f>
        <v>10285</v>
      </c>
      <c r="G97" s="23">
        <v>558.25</v>
      </c>
      <c r="H97" s="26">
        <f>G97*D97</f>
        <v>5582.5</v>
      </c>
      <c r="I97" s="23">
        <f>G97+E97</f>
        <v>1586.75</v>
      </c>
      <c r="J97" s="26">
        <f>D97*I97</f>
        <v>15867.5</v>
      </c>
    </row>
    <row r="98" spans="1:10" s="13" customFormat="1" x14ac:dyDescent="0.2">
      <c r="A98" s="31" t="s">
        <v>19</v>
      </c>
      <c r="B98" s="32" t="s">
        <v>185</v>
      </c>
      <c r="C98" s="31" t="s">
        <v>19</v>
      </c>
      <c r="D98" s="33">
        <v>0</v>
      </c>
      <c r="E98" s="31">
        <v>0</v>
      </c>
      <c r="F98" s="34"/>
      <c r="G98" s="31"/>
      <c r="H98" s="34"/>
      <c r="I98" s="31"/>
      <c r="J98" s="34"/>
    </row>
    <row r="99" spans="1:10" s="13" customFormat="1" ht="33.75" x14ac:dyDescent="0.2">
      <c r="A99" s="23" t="s">
        <v>194</v>
      </c>
      <c r="B99" s="4" t="s">
        <v>297</v>
      </c>
      <c r="C99" s="23" t="s">
        <v>31</v>
      </c>
      <c r="D99" s="25">
        <v>1</v>
      </c>
      <c r="E99" s="23">
        <v>20900</v>
      </c>
      <c r="F99" s="26">
        <f t="shared" ref="F99:F103" si="20">E99*D99</f>
        <v>20900</v>
      </c>
      <c r="G99" s="23">
        <v>12687.5</v>
      </c>
      <c r="H99" s="26">
        <f t="shared" ref="H99:H103" si="21">G99*D99</f>
        <v>12687.5</v>
      </c>
      <c r="I99" s="23">
        <f t="shared" ref="I99:I103" si="22">G99+E99</f>
        <v>33587.5</v>
      </c>
      <c r="J99" s="26">
        <f t="shared" ref="J99:J103" si="23">D99*I99</f>
        <v>33587.5</v>
      </c>
    </row>
    <row r="100" spans="1:10" s="13" customFormat="1" x14ac:dyDescent="0.2">
      <c r="A100" s="23" t="s">
        <v>195</v>
      </c>
      <c r="B100" s="24" t="s">
        <v>186</v>
      </c>
      <c r="C100" s="23" t="s">
        <v>31</v>
      </c>
      <c r="D100" s="25">
        <v>4</v>
      </c>
      <c r="E100" s="23">
        <v>176</v>
      </c>
      <c r="F100" s="26">
        <f t="shared" si="20"/>
        <v>704</v>
      </c>
      <c r="G100" s="23">
        <v>87</v>
      </c>
      <c r="H100" s="26">
        <f t="shared" si="21"/>
        <v>348</v>
      </c>
      <c r="I100" s="23">
        <f t="shared" si="22"/>
        <v>263</v>
      </c>
      <c r="J100" s="26">
        <f t="shared" si="23"/>
        <v>1052</v>
      </c>
    </row>
    <row r="101" spans="1:10" s="13" customFormat="1" x14ac:dyDescent="0.2">
      <c r="A101" s="23" t="s">
        <v>196</v>
      </c>
      <c r="B101" s="24" t="s">
        <v>187</v>
      </c>
      <c r="C101" s="23" t="s">
        <v>35</v>
      </c>
      <c r="D101" s="25">
        <v>3</v>
      </c>
      <c r="E101" s="23">
        <v>1122</v>
      </c>
      <c r="F101" s="26">
        <f t="shared" si="20"/>
        <v>3366</v>
      </c>
      <c r="G101" s="23">
        <v>435</v>
      </c>
      <c r="H101" s="26">
        <f t="shared" si="21"/>
        <v>1305</v>
      </c>
      <c r="I101" s="23">
        <f t="shared" si="22"/>
        <v>1557</v>
      </c>
      <c r="J101" s="26">
        <f t="shared" si="23"/>
        <v>4671</v>
      </c>
    </row>
    <row r="102" spans="1:10" s="13" customFormat="1" x14ac:dyDescent="0.2">
      <c r="A102" s="23" t="s">
        <v>197</v>
      </c>
      <c r="B102" s="24" t="s">
        <v>188</v>
      </c>
      <c r="C102" s="23" t="s">
        <v>31</v>
      </c>
      <c r="D102" s="25">
        <v>1</v>
      </c>
      <c r="E102" s="23">
        <v>5779.2</v>
      </c>
      <c r="F102" s="26">
        <f t="shared" si="20"/>
        <v>5779.2</v>
      </c>
      <c r="G102" s="23">
        <v>2175</v>
      </c>
      <c r="H102" s="26">
        <f t="shared" si="21"/>
        <v>2175</v>
      </c>
      <c r="I102" s="23">
        <f t="shared" si="22"/>
        <v>7954.2</v>
      </c>
      <c r="J102" s="26">
        <f t="shared" si="23"/>
        <v>7954.2</v>
      </c>
    </row>
    <row r="103" spans="1:10" s="13" customFormat="1" x14ac:dyDescent="0.2">
      <c r="A103" s="23" t="s">
        <v>198</v>
      </c>
      <c r="B103" s="24" t="s">
        <v>189</v>
      </c>
      <c r="C103" s="23" t="s">
        <v>31</v>
      </c>
      <c r="D103" s="25">
        <v>1</v>
      </c>
      <c r="E103" s="23">
        <v>3850.0000000000005</v>
      </c>
      <c r="F103" s="26">
        <f t="shared" si="20"/>
        <v>3850.0000000000005</v>
      </c>
      <c r="G103" s="23">
        <v>978.75</v>
      </c>
      <c r="H103" s="26">
        <f t="shared" si="21"/>
        <v>978.75</v>
      </c>
      <c r="I103" s="23">
        <f t="shared" si="22"/>
        <v>4828.75</v>
      </c>
      <c r="J103" s="26">
        <f t="shared" si="23"/>
        <v>4828.75</v>
      </c>
    </row>
    <row r="104" spans="1:10" s="13" customFormat="1" x14ac:dyDescent="0.2">
      <c r="A104" s="27" t="s">
        <v>19</v>
      </c>
      <c r="B104" s="28" t="s">
        <v>76</v>
      </c>
      <c r="C104" s="27" t="s">
        <v>19</v>
      </c>
      <c r="D104" s="29">
        <v>0</v>
      </c>
      <c r="E104" s="27">
        <v>0</v>
      </c>
      <c r="F104" s="30"/>
      <c r="G104" s="27"/>
      <c r="H104" s="30"/>
      <c r="I104" s="27"/>
      <c r="J104" s="27"/>
    </row>
    <row r="105" spans="1:10" s="13" customFormat="1" ht="22.5" x14ac:dyDescent="0.2">
      <c r="A105" s="31" t="s">
        <v>19</v>
      </c>
      <c r="B105" s="32" t="s">
        <v>37</v>
      </c>
      <c r="C105" s="31" t="s">
        <v>19</v>
      </c>
      <c r="D105" s="33">
        <v>0</v>
      </c>
      <c r="E105" s="31">
        <v>0</v>
      </c>
      <c r="F105" s="34"/>
      <c r="G105" s="31"/>
      <c r="H105" s="34"/>
      <c r="I105" s="31"/>
      <c r="J105" s="34"/>
    </row>
    <row r="106" spans="1:10" s="13" customFormat="1" x14ac:dyDescent="0.2">
      <c r="A106" s="23" t="s">
        <v>199</v>
      </c>
      <c r="B106" s="24" t="s">
        <v>202</v>
      </c>
      <c r="C106" s="23" t="s">
        <v>31</v>
      </c>
      <c r="D106" s="25">
        <v>1</v>
      </c>
      <c r="E106" s="23">
        <v>5285.5</v>
      </c>
      <c r="F106" s="26">
        <f>E106*D106</f>
        <v>5285.5</v>
      </c>
      <c r="G106" s="23">
        <v>1450</v>
      </c>
      <c r="H106" s="26">
        <f>G106*D106</f>
        <v>1450</v>
      </c>
      <c r="I106" s="23">
        <f>G106+E106</f>
        <v>6735.5</v>
      </c>
      <c r="J106" s="26">
        <f>D106*I106</f>
        <v>6735.5</v>
      </c>
    </row>
    <row r="107" spans="1:10" s="13" customFormat="1" x14ac:dyDescent="0.2">
      <c r="A107" s="23">
        <v>0</v>
      </c>
      <c r="B107" s="24" t="s">
        <v>203</v>
      </c>
      <c r="C107" s="23">
        <v>0</v>
      </c>
      <c r="D107" s="25">
        <v>0</v>
      </c>
      <c r="E107" s="23">
        <v>0</v>
      </c>
      <c r="F107" s="26"/>
      <c r="G107" s="23"/>
      <c r="H107" s="26"/>
      <c r="I107" s="23"/>
      <c r="J107" s="26"/>
    </row>
    <row r="108" spans="1:10" s="13" customFormat="1" x14ac:dyDescent="0.2">
      <c r="A108" s="23" t="s">
        <v>200</v>
      </c>
      <c r="B108" s="24" t="s">
        <v>82</v>
      </c>
      <c r="C108" s="23" t="s">
        <v>31</v>
      </c>
      <c r="D108" s="25">
        <v>3</v>
      </c>
      <c r="E108" s="23">
        <v>4568.3</v>
      </c>
      <c r="F108" s="26">
        <f>E108*D108</f>
        <v>13704.900000000001</v>
      </c>
      <c r="G108" s="23">
        <v>1450</v>
      </c>
      <c r="H108" s="26">
        <f>G108*D108</f>
        <v>4350</v>
      </c>
      <c r="I108" s="23">
        <f>G108+E108</f>
        <v>6018.3</v>
      </c>
      <c r="J108" s="26">
        <f>D108*I108</f>
        <v>18054.900000000001</v>
      </c>
    </row>
    <row r="109" spans="1:10" s="13" customFormat="1" x14ac:dyDescent="0.2">
      <c r="A109" s="23">
        <v>0</v>
      </c>
      <c r="B109" s="24" t="s">
        <v>204</v>
      </c>
      <c r="C109" s="23">
        <v>0</v>
      </c>
      <c r="D109" s="25">
        <v>0</v>
      </c>
      <c r="E109" s="23">
        <v>0</v>
      </c>
      <c r="F109" s="26"/>
      <c r="G109" s="23"/>
      <c r="H109" s="26"/>
      <c r="I109" s="23"/>
      <c r="J109" s="26"/>
    </row>
    <row r="110" spans="1:10" s="13" customFormat="1" x14ac:dyDescent="0.2">
      <c r="A110" s="23">
        <v>0</v>
      </c>
      <c r="B110" s="24" t="s">
        <v>205</v>
      </c>
      <c r="C110" s="23">
        <v>0</v>
      </c>
      <c r="D110" s="25">
        <v>0</v>
      </c>
      <c r="E110" s="23">
        <v>0</v>
      </c>
      <c r="F110" s="26"/>
      <c r="G110" s="23"/>
      <c r="H110" s="26"/>
      <c r="I110" s="23"/>
      <c r="J110" s="26"/>
    </row>
    <row r="111" spans="1:10" s="13" customFormat="1" x14ac:dyDescent="0.2">
      <c r="A111" s="23">
        <v>0</v>
      </c>
      <c r="B111" s="24" t="s">
        <v>208</v>
      </c>
      <c r="C111" s="23">
        <v>0</v>
      </c>
      <c r="D111" s="25">
        <v>0</v>
      </c>
      <c r="E111" s="23">
        <v>0</v>
      </c>
      <c r="F111" s="26"/>
      <c r="G111" s="23"/>
      <c r="H111" s="26"/>
      <c r="I111" s="23"/>
      <c r="J111" s="26"/>
    </row>
    <row r="112" spans="1:10" s="13" customFormat="1" ht="22.5" x14ac:dyDescent="0.2">
      <c r="A112" s="31">
        <v>0</v>
      </c>
      <c r="B112" s="32" t="s">
        <v>72</v>
      </c>
      <c r="C112" s="31">
        <v>0</v>
      </c>
      <c r="D112" s="33">
        <v>0</v>
      </c>
      <c r="E112" s="31">
        <v>0</v>
      </c>
      <c r="F112" s="34"/>
      <c r="G112" s="31"/>
      <c r="H112" s="34"/>
      <c r="I112" s="31"/>
      <c r="J112" s="34"/>
    </row>
    <row r="113" spans="1:10" s="13" customFormat="1" ht="22.5" x14ac:dyDescent="0.2">
      <c r="A113" s="23" t="s">
        <v>201</v>
      </c>
      <c r="B113" s="24" t="s">
        <v>206</v>
      </c>
      <c r="C113" s="23" t="s">
        <v>31</v>
      </c>
      <c r="D113" s="25">
        <v>1</v>
      </c>
      <c r="E113" s="23">
        <v>3044.8</v>
      </c>
      <c r="F113" s="26">
        <f>E113*D113</f>
        <v>3044.8</v>
      </c>
      <c r="G113" s="23">
        <v>942.5</v>
      </c>
      <c r="H113" s="26">
        <f>G113*D113</f>
        <v>942.5</v>
      </c>
      <c r="I113" s="23">
        <f>G113+E113</f>
        <v>3987.3</v>
      </c>
      <c r="J113" s="26">
        <f>D113*I113</f>
        <v>3987.3</v>
      </c>
    </row>
    <row r="114" spans="1:10" s="13" customFormat="1" x14ac:dyDescent="0.2">
      <c r="A114" s="23" t="s">
        <v>19</v>
      </c>
      <c r="B114" s="24" t="s">
        <v>207</v>
      </c>
      <c r="C114" s="23" t="s">
        <v>19</v>
      </c>
      <c r="D114" s="25">
        <v>0</v>
      </c>
      <c r="E114" s="23">
        <v>0</v>
      </c>
      <c r="F114" s="26"/>
      <c r="G114" s="23"/>
      <c r="H114" s="26"/>
      <c r="I114" s="23"/>
      <c r="J114" s="26"/>
    </row>
    <row r="115" spans="1:10" s="13" customFormat="1" ht="22.5" x14ac:dyDescent="0.2">
      <c r="A115" s="31">
        <v>0</v>
      </c>
      <c r="B115" s="32" t="s">
        <v>21</v>
      </c>
      <c r="C115" s="31">
        <v>0</v>
      </c>
      <c r="D115" s="33">
        <v>0</v>
      </c>
      <c r="E115" s="31">
        <v>0</v>
      </c>
      <c r="F115" s="34"/>
      <c r="G115" s="31"/>
      <c r="H115" s="34"/>
      <c r="I115" s="31"/>
      <c r="J115" s="34"/>
    </row>
    <row r="116" spans="1:10" s="13" customFormat="1" x14ac:dyDescent="0.2">
      <c r="A116" s="23" t="s">
        <v>210</v>
      </c>
      <c r="B116" s="24" t="s">
        <v>209</v>
      </c>
      <c r="C116" s="23" t="s">
        <v>31</v>
      </c>
      <c r="D116" s="25">
        <v>1</v>
      </c>
      <c r="E116" s="23">
        <v>1235.3000000000002</v>
      </c>
      <c r="F116" s="26">
        <f t="shared" ref="F116:F117" si="24">E116*D116</f>
        <v>1235.3000000000002</v>
      </c>
      <c r="G116" s="23">
        <v>290</v>
      </c>
      <c r="H116" s="26">
        <f t="shared" ref="H116:H117" si="25">G116*D116</f>
        <v>290</v>
      </c>
      <c r="I116" s="23">
        <f t="shared" ref="I116:I117" si="26">G116+E116</f>
        <v>1525.3000000000002</v>
      </c>
      <c r="J116" s="26">
        <f t="shared" ref="J116:J117" si="27">D116*I116</f>
        <v>1525.3000000000002</v>
      </c>
    </row>
    <row r="117" spans="1:10" s="13" customFormat="1" x14ac:dyDescent="0.2">
      <c r="A117" s="23" t="s">
        <v>211</v>
      </c>
      <c r="B117" s="24" t="s">
        <v>85</v>
      </c>
      <c r="C117" s="23" t="s">
        <v>31</v>
      </c>
      <c r="D117" s="25">
        <v>3</v>
      </c>
      <c r="E117" s="23">
        <v>988.90000000000009</v>
      </c>
      <c r="F117" s="26">
        <f t="shared" si="24"/>
        <v>2966.7000000000003</v>
      </c>
      <c r="G117" s="23">
        <v>290</v>
      </c>
      <c r="H117" s="26">
        <f t="shared" si="25"/>
        <v>870</v>
      </c>
      <c r="I117" s="23">
        <f t="shared" si="26"/>
        <v>1278.9000000000001</v>
      </c>
      <c r="J117" s="26">
        <f t="shared" si="27"/>
        <v>3836.7000000000003</v>
      </c>
    </row>
    <row r="118" spans="1:10" s="13" customFormat="1" ht="22.5" x14ac:dyDescent="0.2">
      <c r="A118" s="31" t="s">
        <v>19</v>
      </c>
      <c r="B118" s="32" t="s">
        <v>39</v>
      </c>
      <c r="C118" s="31" t="s">
        <v>19</v>
      </c>
      <c r="D118" s="33">
        <v>0</v>
      </c>
      <c r="E118" s="31">
        <v>0</v>
      </c>
      <c r="F118" s="34"/>
      <c r="G118" s="31"/>
      <c r="H118" s="34"/>
      <c r="I118" s="31"/>
      <c r="J118" s="34"/>
    </row>
    <row r="119" spans="1:10" s="13" customFormat="1" x14ac:dyDescent="0.2">
      <c r="A119" s="23" t="s">
        <v>212</v>
      </c>
      <c r="B119" s="24" t="s">
        <v>84</v>
      </c>
      <c r="C119" s="23" t="s">
        <v>31</v>
      </c>
      <c r="D119" s="25">
        <v>8</v>
      </c>
      <c r="E119" s="23">
        <v>166.10000000000002</v>
      </c>
      <c r="F119" s="26">
        <f>E119*D119</f>
        <v>1328.8000000000002</v>
      </c>
      <c r="G119" s="23">
        <v>362.5</v>
      </c>
      <c r="H119" s="26">
        <f>G119*D119</f>
        <v>2900</v>
      </c>
      <c r="I119" s="23">
        <f>G119+E119</f>
        <v>528.6</v>
      </c>
      <c r="J119" s="26">
        <f>D119*I119</f>
        <v>4228.8</v>
      </c>
    </row>
    <row r="120" spans="1:10" s="13" customFormat="1" ht="22.5" x14ac:dyDescent="0.2">
      <c r="A120" s="31" t="s">
        <v>19</v>
      </c>
      <c r="B120" s="32" t="s">
        <v>213</v>
      </c>
      <c r="C120" s="31" t="s">
        <v>19</v>
      </c>
      <c r="D120" s="33">
        <v>0</v>
      </c>
      <c r="E120" s="31">
        <v>0</v>
      </c>
      <c r="F120" s="34"/>
      <c r="G120" s="31"/>
      <c r="H120" s="34"/>
      <c r="I120" s="31"/>
      <c r="J120" s="34"/>
    </row>
    <row r="121" spans="1:10" s="13" customFormat="1" ht="22.5" x14ac:dyDescent="0.2">
      <c r="A121" s="23" t="s">
        <v>214</v>
      </c>
      <c r="B121" s="24" t="s">
        <v>215</v>
      </c>
      <c r="C121" s="23" t="s">
        <v>31</v>
      </c>
      <c r="D121" s="25">
        <v>1</v>
      </c>
      <c r="E121" s="23">
        <v>660</v>
      </c>
      <c r="F121" s="26">
        <f t="shared" ref="F121:F122" si="28">E121*D121</f>
        <v>660</v>
      </c>
      <c r="G121" s="23">
        <v>652.5</v>
      </c>
      <c r="H121" s="26">
        <f t="shared" ref="H121:H122" si="29">G121*D121</f>
        <v>652.5</v>
      </c>
      <c r="I121" s="23">
        <f t="shared" ref="I121:I122" si="30">G121+E121</f>
        <v>1312.5</v>
      </c>
      <c r="J121" s="26">
        <f t="shared" ref="J121:J122" si="31">D121*I121</f>
        <v>1312.5</v>
      </c>
    </row>
    <row r="122" spans="1:10" s="13" customFormat="1" ht="22.5" x14ac:dyDescent="0.2">
      <c r="A122" s="23" t="s">
        <v>216</v>
      </c>
      <c r="B122" s="24" t="s">
        <v>217</v>
      </c>
      <c r="C122" s="23" t="s">
        <v>31</v>
      </c>
      <c r="D122" s="25">
        <v>1</v>
      </c>
      <c r="E122" s="23">
        <v>1727.0000000000002</v>
      </c>
      <c r="F122" s="26">
        <f t="shared" si="28"/>
        <v>1727.0000000000002</v>
      </c>
      <c r="G122" s="23">
        <v>1305</v>
      </c>
      <c r="H122" s="26">
        <f t="shared" si="29"/>
        <v>1305</v>
      </c>
      <c r="I122" s="23">
        <f t="shared" si="30"/>
        <v>3032</v>
      </c>
      <c r="J122" s="26">
        <f t="shared" si="31"/>
        <v>3032</v>
      </c>
    </row>
    <row r="123" spans="1:10" s="13" customFormat="1" ht="22.5" x14ac:dyDescent="0.2">
      <c r="A123" s="31">
        <v>0</v>
      </c>
      <c r="B123" s="32" t="s">
        <v>293</v>
      </c>
      <c r="C123" s="31">
        <v>0</v>
      </c>
      <c r="D123" s="33">
        <v>0</v>
      </c>
      <c r="E123" s="31">
        <v>0</v>
      </c>
      <c r="F123" s="34"/>
      <c r="G123" s="31"/>
      <c r="H123" s="34"/>
      <c r="I123" s="31"/>
      <c r="J123" s="34"/>
    </row>
    <row r="124" spans="1:10" s="13" customFormat="1" ht="22.5" x14ac:dyDescent="0.2">
      <c r="A124" s="23" t="s">
        <v>218</v>
      </c>
      <c r="B124" s="24" t="s">
        <v>219</v>
      </c>
      <c r="C124" s="23" t="s">
        <v>31</v>
      </c>
      <c r="D124" s="25">
        <v>1</v>
      </c>
      <c r="E124" s="23">
        <v>3575.0000000000005</v>
      </c>
      <c r="F124" s="26">
        <f t="shared" ref="F124:F126" si="32">E124*D124</f>
        <v>3575.0000000000005</v>
      </c>
      <c r="G124" s="23">
        <v>580</v>
      </c>
      <c r="H124" s="26">
        <f t="shared" ref="H124:H126" si="33">G124*D124</f>
        <v>580</v>
      </c>
      <c r="I124" s="23">
        <f t="shared" ref="I124:I126" si="34">G124+E124</f>
        <v>4155</v>
      </c>
      <c r="J124" s="26">
        <f t="shared" ref="J124:J126" si="35">D124*I124</f>
        <v>4155</v>
      </c>
    </row>
    <row r="125" spans="1:10" s="13" customFormat="1" ht="22.5" x14ac:dyDescent="0.2">
      <c r="A125" s="23" t="s">
        <v>222</v>
      </c>
      <c r="B125" s="24" t="s">
        <v>220</v>
      </c>
      <c r="C125" s="23" t="s">
        <v>31</v>
      </c>
      <c r="D125" s="25">
        <v>3</v>
      </c>
      <c r="E125" s="23">
        <v>3355.0000000000005</v>
      </c>
      <c r="F125" s="26">
        <f t="shared" si="32"/>
        <v>10065.000000000002</v>
      </c>
      <c r="G125" s="23">
        <v>580</v>
      </c>
      <c r="H125" s="26">
        <f t="shared" si="33"/>
        <v>1740</v>
      </c>
      <c r="I125" s="23">
        <f t="shared" si="34"/>
        <v>3935.0000000000005</v>
      </c>
      <c r="J125" s="26">
        <f t="shared" si="35"/>
        <v>11805.000000000002</v>
      </c>
    </row>
    <row r="126" spans="1:10" s="13" customFormat="1" ht="22.5" x14ac:dyDescent="0.2">
      <c r="A126" s="23" t="s">
        <v>223</v>
      </c>
      <c r="B126" s="24" t="s">
        <v>221</v>
      </c>
      <c r="C126" s="23" t="s">
        <v>31</v>
      </c>
      <c r="D126" s="25">
        <v>1</v>
      </c>
      <c r="E126" s="23">
        <v>3025.0000000000005</v>
      </c>
      <c r="F126" s="26">
        <f t="shared" si="32"/>
        <v>3025.0000000000005</v>
      </c>
      <c r="G126" s="23">
        <v>580</v>
      </c>
      <c r="H126" s="26">
        <f t="shared" si="33"/>
        <v>580</v>
      </c>
      <c r="I126" s="23">
        <f t="shared" si="34"/>
        <v>3605.0000000000005</v>
      </c>
      <c r="J126" s="26">
        <f t="shared" si="35"/>
        <v>3605.0000000000005</v>
      </c>
    </row>
    <row r="127" spans="1:10" s="13" customFormat="1" ht="22.5" x14ac:dyDescent="0.2">
      <c r="A127" s="31">
        <v>0</v>
      </c>
      <c r="B127" s="32" t="s">
        <v>78</v>
      </c>
      <c r="C127" s="31">
        <v>0</v>
      </c>
      <c r="D127" s="33">
        <v>0</v>
      </c>
      <c r="E127" s="31">
        <v>0</v>
      </c>
      <c r="F127" s="34"/>
      <c r="G127" s="31"/>
      <c r="H127" s="34"/>
      <c r="I127" s="31"/>
      <c r="J127" s="34"/>
    </row>
    <row r="128" spans="1:10" s="13" customFormat="1" x14ac:dyDescent="0.2">
      <c r="A128" s="23" t="s">
        <v>224</v>
      </c>
      <c r="B128" s="24" t="s">
        <v>228</v>
      </c>
      <c r="C128" s="23" t="s">
        <v>33</v>
      </c>
      <c r="D128" s="25">
        <v>4</v>
      </c>
      <c r="E128" s="23">
        <v>639.1</v>
      </c>
      <c r="F128" s="26">
        <f t="shared" ref="F128:F131" si="36">E128*D128</f>
        <v>2556.4</v>
      </c>
      <c r="G128" s="23">
        <v>580</v>
      </c>
      <c r="H128" s="26">
        <f t="shared" ref="H128:H131" si="37">G128*D128</f>
        <v>2320</v>
      </c>
      <c r="I128" s="23">
        <f t="shared" ref="I128:I131" si="38">G128+E128</f>
        <v>1219.0999999999999</v>
      </c>
      <c r="J128" s="26">
        <f t="shared" ref="J128:J131" si="39">D128*I128</f>
        <v>4876.3999999999996</v>
      </c>
    </row>
    <row r="129" spans="1:10" s="13" customFormat="1" x14ac:dyDescent="0.2">
      <c r="A129" s="23" t="s">
        <v>225</v>
      </c>
      <c r="B129" s="24" t="s">
        <v>229</v>
      </c>
      <c r="C129" s="23" t="s">
        <v>33</v>
      </c>
      <c r="D129" s="25">
        <v>10</v>
      </c>
      <c r="E129" s="23">
        <v>595.1</v>
      </c>
      <c r="F129" s="26">
        <f t="shared" si="36"/>
        <v>5951</v>
      </c>
      <c r="G129" s="23">
        <v>558.25</v>
      </c>
      <c r="H129" s="26">
        <f t="shared" si="37"/>
        <v>5582.5</v>
      </c>
      <c r="I129" s="23">
        <f t="shared" si="38"/>
        <v>1153.3499999999999</v>
      </c>
      <c r="J129" s="26">
        <f t="shared" si="39"/>
        <v>11533.5</v>
      </c>
    </row>
    <row r="130" spans="1:10" s="13" customFormat="1" x14ac:dyDescent="0.2">
      <c r="A130" s="23" t="s">
        <v>226</v>
      </c>
      <c r="B130" s="24" t="s">
        <v>79</v>
      </c>
      <c r="C130" s="23" t="s">
        <v>33</v>
      </c>
      <c r="D130" s="25">
        <v>16</v>
      </c>
      <c r="E130" s="23">
        <v>539</v>
      </c>
      <c r="F130" s="26">
        <f t="shared" si="36"/>
        <v>8624</v>
      </c>
      <c r="G130" s="23">
        <v>551</v>
      </c>
      <c r="H130" s="26">
        <f t="shared" si="37"/>
        <v>8816</v>
      </c>
      <c r="I130" s="23">
        <f t="shared" si="38"/>
        <v>1090</v>
      </c>
      <c r="J130" s="26">
        <f t="shared" si="39"/>
        <v>17440</v>
      </c>
    </row>
    <row r="131" spans="1:10" s="13" customFormat="1" x14ac:dyDescent="0.2">
      <c r="A131" s="23" t="s">
        <v>227</v>
      </c>
      <c r="B131" s="24" t="s">
        <v>230</v>
      </c>
      <c r="C131" s="23" t="s">
        <v>33</v>
      </c>
      <c r="D131" s="25">
        <v>2</v>
      </c>
      <c r="E131" s="23">
        <v>509.30000000000007</v>
      </c>
      <c r="F131" s="26">
        <f t="shared" si="36"/>
        <v>1018.6000000000001</v>
      </c>
      <c r="G131" s="23">
        <v>536.5</v>
      </c>
      <c r="H131" s="26">
        <f t="shared" si="37"/>
        <v>1073</v>
      </c>
      <c r="I131" s="23">
        <f t="shared" si="38"/>
        <v>1045.8000000000002</v>
      </c>
      <c r="J131" s="26">
        <f t="shared" si="39"/>
        <v>2091.6000000000004</v>
      </c>
    </row>
    <row r="132" spans="1:10" s="13" customFormat="1" ht="22.5" x14ac:dyDescent="0.2">
      <c r="A132" s="31" t="s">
        <v>19</v>
      </c>
      <c r="B132" s="32" t="s">
        <v>22</v>
      </c>
      <c r="C132" s="31" t="s">
        <v>19</v>
      </c>
      <c r="D132" s="33">
        <v>0</v>
      </c>
      <c r="E132" s="31">
        <v>0</v>
      </c>
      <c r="F132" s="34"/>
      <c r="G132" s="31"/>
      <c r="H132" s="34"/>
      <c r="I132" s="31"/>
      <c r="J132" s="34"/>
    </row>
    <row r="133" spans="1:10" s="13" customFormat="1" x14ac:dyDescent="0.2">
      <c r="A133" s="23" t="s">
        <v>232</v>
      </c>
      <c r="B133" s="24" t="s">
        <v>231</v>
      </c>
      <c r="C133" s="23" t="s">
        <v>33</v>
      </c>
      <c r="D133" s="25">
        <v>8</v>
      </c>
      <c r="E133" s="23">
        <v>321.20000000000005</v>
      </c>
      <c r="F133" s="26">
        <f t="shared" ref="F133:F134" si="40">E133*D133</f>
        <v>2569.6000000000004</v>
      </c>
      <c r="G133" s="23">
        <v>152.25</v>
      </c>
      <c r="H133" s="26">
        <f t="shared" ref="H133:H134" si="41">G133*D133</f>
        <v>1218</v>
      </c>
      <c r="I133" s="23">
        <f t="shared" ref="I133:I134" si="42">G133+E133</f>
        <v>473.45000000000005</v>
      </c>
      <c r="J133" s="26">
        <f t="shared" ref="J133:J134" si="43">D133*I133</f>
        <v>3787.6000000000004</v>
      </c>
    </row>
    <row r="134" spans="1:10" s="13" customFormat="1" x14ac:dyDescent="0.2">
      <c r="A134" s="23" t="s">
        <v>233</v>
      </c>
      <c r="B134" s="24" t="s">
        <v>86</v>
      </c>
      <c r="C134" s="23" t="s">
        <v>33</v>
      </c>
      <c r="D134" s="25">
        <v>24</v>
      </c>
      <c r="E134" s="23">
        <v>260.70000000000005</v>
      </c>
      <c r="F134" s="26">
        <f t="shared" si="40"/>
        <v>6256.8000000000011</v>
      </c>
      <c r="G134" s="23">
        <v>152.25</v>
      </c>
      <c r="H134" s="26">
        <f t="shared" si="41"/>
        <v>3654</v>
      </c>
      <c r="I134" s="23">
        <f t="shared" si="42"/>
        <v>412.95000000000005</v>
      </c>
      <c r="J134" s="26">
        <f t="shared" si="43"/>
        <v>9910.8000000000011</v>
      </c>
    </row>
    <row r="135" spans="1:10" s="13" customFormat="1" ht="22.5" x14ac:dyDescent="0.2">
      <c r="A135" s="31" t="s">
        <v>19</v>
      </c>
      <c r="B135" s="32" t="s">
        <v>40</v>
      </c>
      <c r="C135" s="31" t="s">
        <v>19</v>
      </c>
      <c r="D135" s="33">
        <v>0</v>
      </c>
      <c r="E135" s="31">
        <v>0</v>
      </c>
      <c r="F135" s="34"/>
      <c r="G135" s="31"/>
      <c r="H135" s="34"/>
      <c r="I135" s="31"/>
      <c r="J135" s="34"/>
    </row>
    <row r="136" spans="1:10" s="13" customFormat="1" x14ac:dyDescent="0.2">
      <c r="A136" s="23" t="s">
        <v>77</v>
      </c>
      <c r="B136" s="24" t="s">
        <v>41</v>
      </c>
      <c r="C136" s="23" t="s">
        <v>34</v>
      </c>
      <c r="D136" s="25">
        <v>7</v>
      </c>
      <c r="E136" s="23">
        <v>511.50000000000006</v>
      </c>
      <c r="F136" s="26">
        <f>E136*D136</f>
        <v>3580.5000000000005</v>
      </c>
      <c r="G136" s="23">
        <v>410.75</v>
      </c>
      <c r="H136" s="26">
        <f>G136*D136</f>
        <v>2875.25</v>
      </c>
      <c r="I136" s="23">
        <f>G136+E136</f>
        <v>922.25</v>
      </c>
      <c r="J136" s="26">
        <f>D136*I136</f>
        <v>6455.75</v>
      </c>
    </row>
    <row r="137" spans="1:10" s="13" customFormat="1" x14ac:dyDescent="0.2">
      <c r="A137" s="23">
        <v>0</v>
      </c>
      <c r="B137" s="24" t="s">
        <v>80</v>
      </c>
      <c r="C137" s="23">
        <v>0</v>
      </c>
      <c r="D137" s="25">
        <v>0</v>
      </c>
      <c r="E137" s="23">
        <v>0</v>
      </c>
      <c r="F137" s="26"/>
      <c r="G137" s="23"/>
      <c r="H137" s="26"/>
      <c r="I137" s="23"/>
      <c r="J137" s="26"/>
    </row>
    <row r="138" spans="1:10" s="13" customFormat="1" x14ac:dyDescent="0.2">
      <c r="A138" s="27" t="s">
        <v>19</v>
      </c>
      <c r="B138" s="28" t="s">
        <v>234</v>
      </c>
      <c r="C138" s="27" t="s">
        <v>19</v>
      </c>
      <c r="D138" s="29">
        <v>0</v>
      </c>
      <c r="E138" s="27">
        <v>0</v>
      </c>
      <c r="F138" s="30"/>
      <c r="G138" s="27"/>
      <c r="H138" s="30"/>
      <c r="I138" s="27"/>
      <c r="J138" s="30"/>
    </row>
    <row r="139" spans="1:10" s="13" customFormat="1" x14ac:dyDescent="0.2">
      <c r="A139" s="31">
        <v>0</v>
      </c>
      <c r="B139" s="32" t="s">
        <v>294</v>
      </c>
      <c r="C139" s="31">
        <v>0</v>
      </c>
      <c r="D139" s="33">
        <v>0</v>
      </c>
      <c r="E139" s="31">
        <v>0</v>
      </c>
      <c r="F139" s="34"/>
      <c r="G139" s="31"/>
      <c r="H139" s="34"/>
      <c r="I139" s="31"/>
      <c r="J139" s="34"/>
    </row>
    <row r="140" spans="1:10" s="13" customFormat="1" x14ac:dyDescent="0.2">
      <c r="A140" s="23" t="s">
        <v>81</v>
      </c>
      <c r="B140" s="24" t="s">
        <v>235</v>
      </c>
      <c r="C140" s="23" t="s">
        <v>31</v>
      </c>
      <c r="D140" s="25">
        <v>1</v>
      </c>
      <c r="E140" s="23">
        <v>180466.00000000003</v>
      </c>
      <c r="F140" s="26">
        <f>E140*D140</f>
        <v>180466.00000000003</v>
      </c>
      <c r="G140" s="23">
        <v>33292</v>
      </c>
      <c r="H140" s="26">
        <f>G140*D140</f>
        <v>33292</v>
      </c>
      <c r="I140" s="23">
        <f>G140+E140</f>
        <v>213758.00000000003</v>
      </c>
      <c r="J140" s="26">
        <f>D140*I140</f>
        <v>213758.00000000003</v>
      </c>
    </row>
    <row r="141" spans="1:10" s="13" customFormat="1" x14ac:dyDescent="0.2">
      <c r="A141" s="23">
        <v>0</v>
      </c>
      <c r="B141" s="24" t="s">
        <v>236</v>
      </c>
      <c r="C141" s="23" t="s">
        <v>19</v>
      </c>
      <c r="D141" s="25">
        <v>0</v>
      </c>
      <c r="E141" s="23">
        <v>0</v>
      </c>
      <c r="F141" s="26"/>
      <c r="G141" s="23"/>
      <c r="H141" s="26"/>
      <c r="I141" s="23"/>
      <c r="J141" s="26"/>
    </row>
    <row r="142" spans="1:10" s="13" customFormat="1" x14ac:dyDescent="0.2">
      <c r="A142" s="23">
        <v>0</v>
      </c>
      <c r="B142" s="24" t="s">
        <v>237</v>
      </c>
      <c r="C142" s="23" t="s">
        <v>19</v>
      </c>
      <c r="D142" s="25">
        <v>0</v>
      </c>
      <c r="E142" s="23">
        <v>0</v>
      </c>
      <c r="F142" s="26"/>
      <c r="G142" s="23"/>
      <c r="H142" s="26"/>
      <c r="I142" s="23"/>
      <c r="J142" s="26"/>
    </row>
    <row r="143" spans="1:10" s="13" customFormat="1" x14ac:dyDescent="0.2">
      <c r="A143" s="23">
        <v>0</v>
      </c>
      <c r="B143" s="24" t="s">
        <v>238</v>
      </c>
      <c r="C143" s="23">
        <v>0</v>
      </c>
      <c r="D143" s="25">
        <v>0</v>
      </c>
      <c r="E143" s="23">
        <v>0</v>
      </c>
      <c r="F143" s="26"/>
      <c r="G143" s="23"/>
      <c r="H143" s="26"/>
      <c r="I143" s="23"/>
      <c r="J143" s="26"/>
    </row>
    <row r="144" spans="1:10" s="13" customFormat="1" x14ac:dyDescent="0.2">
      <c r="A144" s="23">
        <v>0</v>
      </c>
      <c r="B144" s="24" t="s">
        <v>239</v>
      </c>
      <c r="C144" s="23">
        <v>0</v>
      </c>
      <c r="D144" s="25">
        <v>0</v>
      </c>
      <c r="E144" s="23">
        <v>0</v>
      </c>
      <c r="F144" s="26"/>
      <c r="G144" s="23"/>
      <c r="H144" s="26"/>
      <c r="I144" s="23"/>
      <c r="J144" s="26"/>
    </row>
    <row r="145" spans="1:10" s="13" customFormat="1" x14ac:dyDescent="0.2">
      <c r="A145" s="23">
        <v>0</v>
      </c>
      <c r="B145" s="24" t="s">
        <v>240</v>
      </c>
      <c r="C145" s="23">
        <v>0</v>
      </c>
      <c r="D145" s="25">
        <v>0</v>
      </c>
      <c r="E145" s="23">
        <v>0</v>
      </c>
      <c r="F145" s="26"/>
      <c r="G145" s="23"/>
      <c r="H145" s="26"/>
      <c r="I145" s="23"/>
      <c r="J145" s="26"/>
    </row>
    <row r="146" spans="1:10" s="13" customFormat="1" x14ac:dyDescent="0.2">
      <c r="A146" s="23">
        <v>0</v>
      </c>
      <c r="B146" s="24" t="s">
        <v>241</v>
      </c>
      <c r="C146" s="23">
        <v>0</v>
      </c>
      <c r="D146" s="25">
        <v>0</v>
      </c>
      <c r="E146" s="23">
        <v>0</v>
      </c>
      <c r="F146" s="26"/>
      <c r="G146" s="23"/>
      <c r="H146" s="26"/>
      <c r="I146" s="23"/>
      <c r="J146" s="26"/>
    </row>
    <row r="147" spans="1:10" s="13" customFormat="1" x14ac:dyDescent="0.2">
      <c r="A147" s="23">
        <v>0</v>
      </c>
      <c r="B147" s="24" t="s">
        <v>242</v>
      </c>
      <c r="C147" s="23">
        <v>0</v>
      </c>
      <c r="D147" s="25">
        <v>0</v>
      </c>
      <c r="E147" s="23">
        <v>0</v>
      </c>
      <c r="F147" s="26"/>
      <c r="G147" s="23"/>
      <c r="H147" s="26"/>
      <c r="I147" s="23"/>
      <c r="J147" s="26"/>
    </row>
    <row r="148" spans="1:10" s="13" customFormat="1" x14ac:dyDescent="0.2">
      <c r="A148" s="23">
        <v>0</v>
      </c>
      <c r="B148" s="24" t="s">
        <v>243</v>
      </c>
      <c r="C148" s="23">
        <v>0</v>
      </c>
      <c r="D148" s="25">
        <v>0</v>
      </c>
      <c r="E148" s="23">
        <v>0</v>
      </c>
      <c r="F148" s="26"/>
      <c r="G148" s="23"/>
      <c r="H148" s="26"/>
      <c r="I148" s="23"/>
      <c r="J148" s="26"/>
    </row>
    <row r="149" spans="1:10" s="13" customFormat="1" x14ac:dyDescent="0.2">
      <c r="A149" s="23">
        <v>0</v>
      </c>
      <c r="B149" s="24" t="s">
        <v>244</v>
      </c>
      <c r="C149" s="23">
        <v>0</v>
      </c>
      <c r="D149" s="25">
        <v>0</v>
      </c>
      <c r="E149" s="23">
        <v>0</v>
      </c>
      <c r="F149" s="26"/>
      <c r="G149" s="23"/>
      <c r="H149" s="26"/>
      <c r="I149" s="23"/>
      <c r="J149" s="26"/>
    </row>
    <row r="150" spans="1:10" s="13" customFormat="1" x14ac:dyDescent="0.2">
      <c r="A150" s="23">
        <v>0</v>
      </c>
      <c r="B150" s="24" t="s">
        <v>245</v>
      </c>
      <c r="C150" s="23">
        <v>0</v>
      </c>
      <c r="D150" s="25">
        <v>0</v>
      </c>
      <c r="E150" s="23">
        <v>0</v>
      </c>
      <c r="F150" s="26"/>
      <c r="G150" s="23"/>
      <c r="H150" s="26"/>
      <c r="I150" s="23"/>
      <c r="J150" s="26"/>
    </row>
    <row r="151" spans="1:10" s="13" customFormat="1" x14ac:dyDescent="0.2">
      <c r="A151" s="23">
        <v>0</v>
      </c>
      <c r="B151" s="24" t="s">
        <v>246</v>
      </c>
      <c r="C151" s="23">
        <v>0</v>
      </c>
      <c r="D151" s="25">
        <v>0</v>
      </c>
      <c r="E151" s="23">
        <v>0</v>
      </c>
      <c r="F151" s="26"/>
      <c r="G151" s="23"/>
      <c r="H151" s="26"/>
      <c r="I151" s="23"/>
      <c r="J151" s="26"/>
    </row>
    <row r="152" spans="1:10" s="13" customFormat="1" x14ac:dyDescent="0.2">
      <c r="A152" s="23">
        <v>0</v>
      </c>
      <c r="B152" s="24" t="s">
        <v>247</v>
      </c>
      <c r="C152" s="23">
        <v>0</v>
      </c>
      <c r="D152" s="25">
        <v>0</v>
      </c>
      <c r="E152" s="23">
        <v>0</v>
      </c>
      <c r="F152" s="26"/>
      <c r="G152" s="23"/>
      <c r="H152" s="26"/>
      <c r="I152" s="23"/>
      <c r="J152" s="26"/>
    </row>
    <row r="153" spans="1:10" s="13" customFormat="1" x14ac:dyDescent="0.2">
      <c r="A153" s="23">
        <v>0</v>
      </c>
      <c r="B153" s="24" t="s">
        <v>248</v>
      </c>
      <c r="C153" s="23">
        <v>0</v>
      </c>
      <c r="D153" s="25">
        <v>0</v>
      </c>
      <c r="E153" s="23">
        <v>0</v>
      </c>
      <c r="F153" s="26"/>
      <c r="G153" s="23"/>
      <c r="H153" s="26"/>
      <c r="I153" s="23"/>
      <c r="J153" s="26"/>
    </row>
    <row r="154" spans="1:10" s="13" customFormat="1" x14ac:dyDescent="0.2">
      <c r="A154" s="23">
        <v>0</v>
      </c>
      <c r="B154" s="24" t="s">
        <v>249</v>
      </c>
      <c r="C154" s="23">
        <v>0</v>
      </c>
      <c r="D154" s="25">
        <v>0</v>
      </c>
      <c r="E154" s="23">
        <v>0</v>
      </c>
      <c r="F154" s="26"/>
      <c r="G154" s="23"/>
      <c r="H154" s="26"/>
      <c r="I154" s="23"/>
      <c r="J154" s="26"/>
    </row>
    <row r="155" spans="1:10" s="13" customFormat="1" x14ac:dyDescent="0.2">
      <c r="A155" s="23">
        <v>0</v>
      </c>
      <c r="B155" s="24" t="s">
        <v>250</v>
      </c>
      <c r="C155" s="23">
        <v>0</v>
      </c>
      <c r="D155" s="25">
        <v>0</v>
      </c>
      <c r="E155" s="23">
        <v>0</v>
      </c>
      <c r="F155" s="26"/>
      <c r="G155" s="23"/>
      <c r="H155" s="26"/>
      <c r="I155" s="23"/>
      <c r="J155" s="26"/>
    </row>
    <row r="156" spans="1:10" s="13" customFormat="1" x14ac:dyDescent="0.2">
      <c r="A156" s="23">
        <v>0</v>
      </c>
      <c r="B156" s="24" t="s">
        <v>42</v>
      </c>
      <c r="C156" s="23">
        <v>0</v>
      </c>
      <c r="D156" s="25">
        <v>0</v>
      </c>
      <c r="E156" s="23">
        <v>0</v>
      </c>
      <c r="F156" s="26"/>
      <c r="G156" s="23"/>
      <c r="H156" s="26"/>
      <c r="I156" s="23"/>
      <c r="J156" s="26"/>
    </row>
    <row r="157" spans="1:10" s="13" customFormat="1" x14ac:dyDescent="0.2">
      <c r="A157" s="23">
        <v>0</v>
      </c>
      <c r="B157" s="24" t="s">
        <v>251</v>
      </c>
      <c r="C157" s="23">
        <v>0</v>
      </c>
      <c r="D157" s="25">
        <v>0</v>
      </c>
      <c r="E157" s="23">
        <v>0</v>
      </c>
      <c r="F157" s="26"/>
      <c r="G157" s="23"/>
      <c r="H157" s="26"/>
      <c r="I157" s="23"/>
      <c r="J157" s="26"/>
    </row>
    <row r="158" spans="1:10" s="13" customFormat="1" x14ac:dyDescent="0.2">
      <c r="A158" s="23">
        <v>0</v>
      </c>
      <c r="B158" s="24" t="s">
        <v>252</v>
      </c>
      <c r="C158" s="23">
        <v>0</v>
      </c>
      <c r="D158" s="25">
        <v>0</v>
      </c>
      <c r="E158" s="23">
        <v>0</v>
      </c>
      <c r="F158" s="26"/>
      <c r="G158" s="23"/>
      <c r="H158" s="26"/>
      <c r="I158" s="23"/>
      <c r="J158" s="26"/>
    </row>
    <row r="159" spans="1:10" s="13" customFormat="1" x14ac:dyDescent="0.2">
      <c r="A159" s="23">
        <v>0</v>
      </c>
      <c r="B159" s="24" t="s">
        <v>253</v>
      </c>
      <c r="C159" s="23">
        <v>0</v>
      </c>
      <c r="D159" s="25">
        <v>0</v>
      </c>
      <c r="E159" s="23">
        <v>0</v>
      </c>
      <c r="F159" s="26"/>
      <c r="G159" s="23"/>
      <c r="H159" s="26"/>
      <c r="I159" s="23"/>
      <c r="J159" s="26"/>
    </row>
    <row r="160" spans="1:10" s="13" customFormat="1" x14ac:dyDescent="0.2">
      <c r="A160" s="23">
        <v>0</v>
      </c>
      <c r="B160" s="24" t="s">
        <v>254</v>
      </c>
      <c r="C160" s="23">
        <v>0</v>
      </c>
      <c r="D160" s="25">
        <v>0</v>
      </c>
      <c r="E160" s="23">
        <v>0</v>
      </c>
      <c r="F160" s="26"/>
      <c r="G160" s="23"/>
      <c r="H160" s="26"/>
      <c r="I160" s="23"/>
      <c r="J160" s="26"/>
    </row>
    <row r="161" spans="1:10" s="13" customFormat="1" x14ac:dyDescent="0.2">
      <c r="A161" s="23">
        <v>0</v>
      </c>
      <c r="B161" s="24" t="s">
        <v>43</v>
      </c>
      <c r="C161" s="23" t="s">
        <v>19</v>
      </c>
      <c r="D161" s="25">
        <v>0</v>
      </c>
      <c r="E161" s="23">
        <v>0</v>
      </c>
      <c r="F161" s="26"/>
      <c r="G161" s="23"/>
      <c r="H161" s="26"/>
      <c r="I161" s="23"/>
      <c r="J161" s="26"/>
    </row>
    <row r="162" spans="1:10" s="13" customFormat="1" x14ac:dyDescent="0.2">
      <c r="A162" s="23">
        <v>0</v>
      </c>
      <c r="B162" s="24" t="s">
        <v>44</v>
      </c>
      <c r="C162" s="23">
        <v>0</v>
      </c>
      <c r="D162" s="25">
        <v>0</v>
      </c>
      <c r="E162" s="23">
        <v>0</v>
      </c>
      <c r="F162" s="26"/>
      <c r="G162" s="23"/>
      <c r="H162" s="26"/>
      <c r="I162" s="23"/>
      <c r="J162" s="26"/>
    </row>
    <row r="163" spans="1:10" s="13" customFormat="1" x14ac:dyDescent="0.2">
      <c r="A163" s="31">
        <v>0</v>
      </c>
      <c r="B163" s="32" t="s">
        <v>255</v>
      </c>
      <c r="C163" s="31">
        <v>0</v>
      </c>
      <c r="D163" s="33">
        <v>0</v>
      </c>
      <c r="E163" s="31">
        <v>0</v>
      </c>
      <c r="F163" s="34"/>
      <c r="G163" s="31"/>
      <c r="H163" s="34"/>
      <c r="I163" s="31"/>
      <c r="J163" s="34"/>
    </row>
    <row r="164" spans="1:10" s="13" customFormat="1" ht="33.75" x14ac:dyDescent="0.2">
      <c r="A164" s="23" t="s">
        <v>257</v>
      </c>
      <c r="B164" s="4" t="s">
        <v>297</v>
      </c>
      <c r="C164" s="23" t="s">
        <v>31</v>
      </c>
      <c r="D164" s="25">
        <v>1</v>
      </c>
      <c r="E164" s="23">
        <v>28380.000000000004</v>
      </c>
      <c r="F164" s="26">
        <f>E164*D164</f>
        <v>28380.000000000004</v>
      </c>
      <c r="G164" s="23">
        <v>15341</v>
      </c>
      <c r="H164" s="26">
        <f>G164*D164</f>
        <v>15341</v>
      </c>
      <c r="I164" s="23">
        <f>G164+E164</f>
        <v>43721</v>
      </c>
      <c r="J164" s="26">
        <f>D164*I164</f>
        <v>43721</v>
      </c>
    </row>
    <row r="165" spans="1:10" s="13" customFormat="1" x14ac:dyDescent="0.2">
      <c r="A165" s="31">
        <v>0</v>
      </c>
      <c r="B165" s="32" t="s">
        <v>45</v>
      </c>
      <c r="C165" s="31">
        <v>0</v>
      </c>
      <c r="D165" s="33">
        <v>0</v>
      </c>
      <c r="E165" s="31">
        <v>0</v>
      </c>
      <c r="F165" s="34"/>
      <c r="G165" s="31"/>
      <c r="H165" s="34"/>
      <c r="I165" s="31"/>
      <c r="J165" s="34"/>
    </row>
    <row r="166" spans="1:10" s="13" customFormat="1" x14ac:dyDescent="0.2">
      <c r="A166" s="23" t="s">
        <v>256</v>
      </c>
      <c r="B166" s="24" t="s">
        <v>46</v>
      </c>
      <c r="C166" s="23" t="s">
        <v>32</v>
      </c>
      <c r="D166" s="25">
        <v>1</v>
      </c>
      <c r="E166" s="23">
        <v>1045</v>
      </c>
      <c r="F166" s="26">
        <f>E166*D166</f>
        <v>1045</v>
      </c>
      <c r="G166" s="23">
        <v>580</v>
      </c>
      <c r="H166" s="26">
        <f>G166*D166</f>
        <v>580</v>
      </c>
      <c r="I166" s="23">
        <f>G166+E166</f>
        <v>1625</v>
      </c>
      <c r="J166" s="26">
        <f>D166*I166</f>
        <v>1625</v>
      </c>
    </row>
    <row r="167" spans="1:10" s="13" customFormat="1" x14ac:dyDescent="0.2">
      <c r="A167" s="31">
        <v>0</v>
      </c>
      <c r="B167" s="32" t="s">
        <v>87</v>
      </c>
      <c r="C167" s="31">
        <v>0</v>
      </c>
      <c r="D167" s="33">
        <v>0</v>
      </c>
      <c r="E167" s="31">
        <v>0</v>
      </c>
      <c r="F167" s="34"/>
      <c r="G167" s="31"/>
      <c r="H167" s="34"/>
      <c r="I167" s="31"/>
      <c r="J167" s="34"/>
    </row>
    <row r="168" spans="1:10" s="13" customFormat="1" ht="22.5" x14ac:dyDescent="0.2">
      <c r="A168" s="23" t="s">
        <v>258</v>
      </c>
      <c r="B168" s="24" t="s">
        <v>300</v>
      </c>
      <c r="C168" s="23" t="s">
        <v>31</v>
      </c>
      <c r="D168" s="25">
        <v>1</v>
      </c>
      <c r="E168" s="23">
        <v>61490.000000000007</v>
      </c>
      <c r="F168" s="26">
        <f>E168*D168</f>
        <v>61490.000000000007</v>
      </c>
      <c r="G168" s="23">
        <v>10324</v>
      </c>
      <c r="H168" s="26">
        <f>G168*D168</f>
        <v>10324</v>
      </c>
      <c r="I168" s="23">
        <f>G168+E168</f>
        <v>71814</v>
      </c>
      <c r="J168" s="26">
        <f>D168*I168</f>
        <v>71814</v>
      </c>
    </row>
    <row r="169" spans="1:10" s="13" customFormat="1" x14ac:dyDescent="0.2">
      <c r="A169" s="23">
        <v>0</v>
      </c>
      <c r="B169" s="24" t="s">
        <v>260</v>
      </c>
      <c r="C169" s="23" t="s">
        <v>19</v>
      </c>
      <c r="D169" s="25">
        <v>0</v>
      </c>
      <c r="E169" s="23">
        <v>0</v>
      </c>
      <c r="F169" s="26"/>
      <c r="G169" s="23"/>
      <c r="H169" s="26"/>
      <c r="I169" s="23"/>
      <c r="J169" s="26"/>
    </row>
    <row r="170" spans="1:10" s="13" customFormat="1" x14ac:dyDescent="0.2">
      <c r="A170" s="23">
        <v>0</v>
      </c>
      <c r="B170" s="24" t="s">
        <v>261</v>
      </c>
      <c r="C170" s="23">
        <v>0</v>
      </c>
      <c r="D170" s="25">
        <v>0</v>
      </c>
      <c r="E170" s="23">
        <v>0</v>
      </c>
      <c r="F170" s="26"/>
      <c r="G170" s="23"/>
      <c r="H170" s="26"/>
      <c r="I170" s="23"/>
      <c r="J170" s="26"/>
    </row>
    <row r="171" spans="1:10" s="13" customFormat="1" x14ac:dyDescent="0.2">
      <c r="A171" s="23">
        <v>0</v>
      </c>
      <c r="B171" s="24" t="s">
        <v>262</v>
      </c>
      <c r="C171" s="23" t="s">
        <v>19</v>
      </c>
      <c r="D171" s="25">
        <v>0</v>
      </c>
      <c r="E171" s="23">
        <v>0</v>
      </c>
      <c r="F171" s="26"/>
      <c r="G171" s="23"/>
      <c r="H171" s="26"/>
      <c r="I171" s="23"/>
      <c r="J171" s="26"/>
    </row>
    <row r="172" spans="1:10" s="13" customFormat="1" x14ac:dyDescent="0.2">
      <c r="A172" s="23">
        <v>0</v>
      </c>
      <c r="B172" s="24" t="s">
        <v>263</v>
      </c>
      <c r="C172" s="23">
        <v>0</v>
      </c>
      <c r="D172" s="25">
        <v>0</v>
      </c>
      <c r="E172" s="23">
        <v>0</v>
      </c>
      <c r="F172" s="26"/>
      <c r="G172" s="23"/>
      <c r="H172" s="26"/>
      <c r="I172" s="23"/>
      <c r="J172" s="26"/>
    </row>
    <row r="173" spans="1:10" s="13" customFormat="1" x14ac:dyDescent="0.2">
      <c r="A173" s="23">
        <v>0</v>
      </c>
      <c r="B173" s="24" t="s">
        <v>264</v>
      </c>
      <c r="C173" s="23">
        <v>0</v>
      </c>
      <c r="D173" s="25">
        <v>0</v>
      </c>
      <c r="E173" s="23">
        <v>0</v>
      </c>
      <c r="F173" s="26"/>
      <c r="G173" s="23"/>
      <c r="H173" s="26"/>
      <c r="I173" s="23"/>
      <c r="J173" s="26"/>
    </row>
    <row r="174" spans="1:10" s="13" customFormat="1" x14ac:dyDescent="0.2">
      <c r="A174" s="23">
        <v>0</v>
      </c>
      <c r="B174" s="24" t="s">
        <v>265</v>
      </c>
      <c r="C174" s="23">
        <v>0</v>
      </c>
      <c r="D174" s="25">
        <v>0</v>
      </c>
      <c r="E174" s="23">
        <v>0</v>
      </c>
      <c r="F174" s="26"/>
      <c r="G174" s="23"/>
      <c r="H174" s="26"/>
      <c r="I174" s="23"/>
      <c r="J174" s="26"/>
    </row>
    <row r="175" spans="1:10" s="13" customFormat="1" x14ac:dyDescent="0.2">
      <c r="A175" s="23">
        <v>0</v>
      </c>
      <c r="B175" s="24" t="s">
        <v>266</v>
      </c>
      <c r="C175" s="23">
        <v>0</v>
      </c>
      <c r="D175" s="25">
        <v>0</v>
      </c>
      <c r="E175" s="23">
        <v>0</v>
      </c>
      <c r="F175" s="26"/>
      <c r="G175" s="23"/>
      <c r="H175" s="26"/>
      <c r="I175" s="23"/>
      <c r="J175" s="26"/>
    </row>
    <row r="176" spans="1:10" s="13" customFormat="1" x14ac:dyDescent="0.2">
      <c r="A176" s="23">
        <v>0</v>
      </c>
      <c r="B176" s="24" t="s">
        <v>267</v>
      </c>
      <c r="C176" s="23">
        <v>0</v>
      </c>
      <c r="D176" s="25">
        <v>0</v>
      </c>
      <c r="E176" s="23">
        <v>0</v>
      </c>
      <c r="F176" s="26"/>
      <c r="G176" s="23"/>
      <c r="H176" s="26"/>
      <c r="I176" s="23"/>
      <c r="J176" s="26"/>
    </row>
    <row r="177" spans="1:10" s="13" customFormat="1" x14ac:dyDescent="0.2">
      <c r="A177" s="23">
        <v>0</v>
      </c>
      <c r="B177" s="24" t="s">
        <v>268</v>
      </c>
      <c r="C177" s="23">
        <v>0</v>
      </c>
      <c r="D177" s="25">
        <v>0</v>
      </c>
      <c r="E177" s="23">
        <v>0</v>
      </c>
      <c r="F177" s="26"/>
      <c r="G177" s="23"/>
      <c r="H177" s="26"/>
      <c r="I177" s="23"/>
      <c r="J177" s="26"/>
    </row>
    <row r="178" spans="1:10" s="13" customFormat="1" ht="22.5" x14ac:dyDescent="0.2">
      <c r="A178" s="23" t="s">
        <v>259</v>
      </c>
      <c r="B178" s="24" t="s">
        <v>300</v>
      </c>
      <c r="C178" s="23" t="s">
        <v>31</v>
      </c>
      <c r="D178" s="25">
        <v>2</v>
      </c>
      <c r="E178" s="23">
        <v>59774.000000000007</v>
      </c>
      <c r="F178" s="26">
        <f>E178*D178</f>
        <v>119548.00000000001</v>
      </c>
      <c r="G178" s="23">
        <v>10150</v>
      </c>
      <c r="H178" s="26">
        <f>G178*D178</f>
        <v>20300</v>
      </c>
      <c r="I178" s="23">
        <f>G178+E178</f>
        <v>69924</v>
      </c>
      <c r="J178" s="26">
        <f>D178*I178</f>
        <v>139848</v>
      </c>
    </row>
    <row r="179" spans="1:10" s="13" customFormat="1" x14ac:dyDescent="0.2">
      <c r="A179" s="23">
        <v>0</v>
      </c>
      <c r="B179" s="24" t="s">
        <v>269</v>
      </c>
      <c r="C179" s="23" t="s">
        <v>19</v>
      </c>
      <c r="D179" s="25">
        <v>0</v>
      </c>
      <c r="E179" s="23">
        <v>0</v>
      </c>
      <c r="F179" s="26"/>
      <c r="G179" s="23"/>
      <c r="H179" s="26"/>
      <c r="I179" s="23"/>
      <c r="J179" s="26"/>
    </row>
    <row r="180" spans="1:10" s="13" customFormat="1" x14ac:dyDescent="0.2">
      <c r="A180" s="23">
        <v>0</v>
      </c>
      <c r="B180" s="24" t="s">
        <v>270</v>
      </c>
      <c r="C180" s="23">
        <v>0</v>
      </c>
      <c r="D180" s="25">
        <v>0</v>
      </c>
      <c r="E180" s="23">
        <v>0</v>
      </c>
      <c r="F180" s="26"/>
      <c r="G180" s="23"/>
      <c r="H180" s="26"/>
      <c r="I180" s="23"/>
      <c r="J180" s="26"/>
    </row>
    <row r="181" spans="1:10" s="13" customFormat="1" x14ac:dyDescent="0.2">
      <c r="A181" s="23">
        <v>0</v>
      </c>
      <c r="B181" s="24" t="s">
        <v>271</v>
      </c>
      <c r="C181" s="23">
        <v>0</v>
      </c>
      <c r="D181" s="25">
        <v>0</v>
      </c>
      <c r="E181" s="23">
        <v>0</v>
      </c>
      <c r="F181" s="26"/>
      <c r="G181" s="23"/>
      <c r="H181" s="26"/>
      <c r="I181" s="23"/>
      <c r="J181" s="26"/>
    </row>
    <row r="182" spans="1:10" s="13" customFormat="1" x14ac:dyDescent="0.2">
      <c r="A182" s="23">
        <v>0</v>
      </c>
      <c r="B182" s="24" t="s">
        <v>272</v>
      </c>
      <c r="C182" s="23">
        <v>0</v>
      </c>
      <c r="D182" s="25">
        <v>0</v>
      </c>
      <c r="E182" s="23">
        <v>0</v>
      </c>
      <c r="F182" s="26"/>
      <c r="G182" s="23"/>
      <c r="H182" s="26"/>
      <c r="I182" s="23"/>
      <c r="J182" s="26"/>
    </row>
    <row r="183" spans="1:10" s="13" customFormat="1" x14ac:dyDescent="0.2">
      <c r="A183" s="23">
        <v>0</v>
      </c>
      <c r="B183" s="24" t="s">
        <v>264</v>
      </c>
      <c r="C183" s="23">
        <v>0</v>
      </c>
      <c r="D183" s="25">
        <v>0</v>
      </c>
      <c r="E183" s="23">
        <v>0</v>
      </c>
      <c r="F183" s="26"/>
      <c r="G183" s="23"/>
      <c r="H183" s="26"/>
      <c r="I183" s="23"/>
      <c r="J183" s="26"/>
    </row>
    <row r="184" spans="1:10" s="13" customFormat="1" x14ac:dyDescent="0.2">
      <c r="A184" s="23">
        <v>0</v>
      </c>
      <c r="B184" s="24" t="s">
        <v>265</v>
      </c>
      <c r="C184" s="23">
        <v>0</v>
      </c>
      <c r="D184" s="25">
        <v>0</v>
      </c>
      <c r="E184" s="23">
        <v>0</v>
      </c>
      <c r="F184" s="26"/>
      <c r="G184" s="23"/>
      <c r="H184" s="26"/>
      <c r="I184" s="23"/>
      <c r="J184" s="26"/>
    </row>
    <row r="185" spans="1:10" s="13" customFormat="1" x14ac:dyDescent="0.2">
      <c r="A185" s="23">
        <v>0</v>
      </c>
      <c r="B185" s="24" t="s">
        <v>273</v>
      </c>
      <c r="C185" s="23" t="s">
        <v>19</v>
      </c>
      <c r="D185" s="25">
        <v>0</v>
      </c>
      <c r="E185" s="23">
        <v>0</v>
      </c>
      <c r="F185" s="26"/>
      <c r="G185" s="23"/>
      <c r="H185" s="26"/>
      <c r="I185" s="23"/>
      <c r="J185" s="26"/>
    </row>
    <row r="186" spans="1:10" s="13" customFormat="1" x14ac:dyDescent="0.2">
      <c r="A186" s="23">
        <v>0</v>
      </c>
      <c r="B186" s="24" t="s">
        <v>267</v>
      </c>
      <c r="C186" s="23">
        <v>0</v>
      </c>
      <c r="D186" s="25">
        <v>0</v>
      </c>
      <c r="E186" s="23">
        <v>0</v>
      </c>
      <c r="F186" s="26"/>
      <c r="G186" s="23"/>
      <c r="H186" s="26"/>
      <c r="I186" s="23"/>
      <c r="J186" s="26"/>
    </row>
    <row r="187" spans="1:10" s="13" customFormat="1" x14ac:dyDescent="0.2">
      <c r="A187" s="23">
        <v>0</v>
      </c>
      <c r="B187" s="24" t="s">
        <v>268</v>
      </c>
      <c r="C187" s="23">
        <v>0</v>
      </c>
      <c r="D187" s="25">
        <v>0</v>
      </c>
      <c r="E187" s="23">
        <v>0</v>
      </c>
      <c r="F187" s="26"/>
      <c r="G187" s="23"/>
      <c r="H187" s="26"/>
      <c r="I187" s="23"/>
      <c r="J187" s="26"/>
    </row>
    <row r="188" spans="1:10" s="13" customFormat="1" x14ac:dyDescent="0.2">
      <c r="A188" s="31">
        <v>0</v>
      </c>
      <c r="B188" s="32" t="s">
        <v>47</v>
      </c>
      <c r="C188" s="31">
        <v>0</v>
      </c>
      <c r="D188" s="33">
        <v>0</v>
      </c>
      <c r="E188" s="31">
        <v>0</v>
      </c>
      <c r="F188" s="34"/>
      <c r="G188" s="31"/>
      <c r="H188" s="34"/>
      <c r="I188" s="31"/>
      <c r="J188" s="34"/>
    </row>
    <row r="189" spans="1:10" s="13" customFormat="1" ht="22.5" x14ac:dyDescent="0.2">
      <c r="A189" s="23" t="s">
        <v>274</v>
      </c>
      <c r="B189" s="24" t="s">
        <v>48</v>
      </c>
      <c r="C189" s="23" t="s">
        <v>33</v>
      </c>
      <c r="D189" s="25">
        <v>35</v>
      </c>
      <c r="E189" s="23">
        <v>467.50000000000006</v>
      </c>
      <c r="F189" s="26">
        <f t="shared" ref="F189:F192" si="44">E189*D189</f>
        <v>16362.500000000002</v>
      </c>
      <c r="G189" s="23">
        <v>261</v>
      </c>
      <c r="H189" s="26">
        <f t="shared" ref="H189:H192" si="45">G189*D189</f>
        <v>9135</v>
      </c>
      <c r="I189" s="23">
        <f t="shared" ref="I189:I192" si="46">G189+E189</f>
        <v>728.5</v>
      </c>
      <c r="J189" s="26">
        <f t="shared" ref="J189:J192" si="47">D189*I189</f>
        <v>25497.5</v>
      </c>
    </row>
    <row r="190" spans="1:10" s="13" customFormat="1" ht="22.5" x14ac:dyDescent="0.2">
      <c r="A190" s="23" t="s">
        <v>275</v>
      </c>
      <c r="B190" s="24" t="s">
        <v>49</v>
      </c>
      <c r="C190" s="23" t="s">
        <v>33</v>
      </c>
      <c r="D190" s="25">
        <v>22</v>
      </c>
      <c r="E190" s="23">
        <v>511.50000000000006</v>
      </c>
      <c r="F190" s="26">
        <f t="shared" si="44"/>
        <v>11253.000000000002</v>
      </c>
      <c r="G190" s="23">
        <v>261</v>
      </c>
      <c r="H190" s="26">
        <f t="shared" si="45"/>
        <v>5742</v>
      </c>
      <c r="I190" s="23">
        <f t="shared" si="46"/>
        <v>772.5</v>
      </c>
      <c r="J190" s="26">
        <f t="shared" si="47"/>
        <v>16995</v>
      </c>
    </row>
    <row r="191" spans="1:10" s="13" customFormat="1" ht="22.5" x14ac:dyDescent="0.2">
      <c r="A191" s="23" t="s">
        <v>278</v>
      </c>
      <c r="B191" s="24" t="s">
        <v>276</v>
      </c>
      <c r="C191" s="23" t="s">
        <v>33</v>
      </c>
      <c r="D191" s="25">
        <v>35</v>
      </c>
      <c r="E191" s="23">
        <v>577.5</v>
      </c>
      <c r="F191" s="26">
        <f t="shared" si="44"/>
        <v>20212.5</v>
      </c>
      <c r="G191" s="23">
        <v>261</v>
      </c>
      <c r="H191" s="26">
        <f t="shared" si="45"/>
        <v>9135</v>
      </c>
      <c r="I191" s="23">
        <f t="shared" si="46"/>
        <v>838.5</v>
      </c>
      <c r="J191" s="26">
        <f t="shared" si="47"/>
        <v>29347.5</v>
      </c>
    </row>
    <row r="192" spans="1:10" s="13" customFormat="1" ht="22.5" x14ac:dyDescent="0.2">
      <c r="A192" s="23" t="s">
        <v>279</v>
      </c>
      <c r="B192" s="24" t="s">
        <v>277</v>
      </c>
      <c r="C192" s="23" t="s">
        <v>33</v>
      </c>
      <c r="D192" s="25">
        <v>22</v>
      </c>
      <c r="E192" s="23">
        <v>621.5</v>
      </c>
      <c r="F192" s="26">
        <f t="shared" si="44"/>
        <v>13673</v>
      </c>
      <c r="G192" s="23">
        <v>261</v>
      </c>
      <c r="H192" s="26">
        <f t="shared" si="45"/>
        <v>5742</v>
      </c>
      <c r="I192" s="23">
        <f t="shared" si="46"/>
        <v>882.5</v>
      </c>
      <c r="J192" s="26">
        <f t="shared" si="47"/>
        <v>19415</v>
      </c>
    </row>
    <row r="193" spans="1:10" s="13" customFormat="1" x14ac:dyDescent="0.2">
      <c r="A193" s="31">
        <v>0</v>
      </c>
      <c r="B193" s="32" t="s">
        <v>50</v>
      </c>
      <c r="C193" s="31">
        <v>0</v>
      </c>
      <c r="D193" s="33">
        <v>0</v>
      </c>
      <c r="E193" s="31">
        <v>0</v>
      </c>
      <c r="F193" s="34"/>
      <c r="G193" s="31"/>
      <c r="H193" s="34"/>
      <c r="I193" s="31"/>
      <c r="J193" s="34"/>
    </row>
    <row r="194" spans="1:10" s="13" customFormat="1" x14ac:dyDescent="0.2">
      <c r="A194" s="23" t="s">
        <v>83</v>
      </c>
      <c r="B194" s="24" t="s">
        <v>280</v>
      </c>
      <c r="C194" s="23" t="s">
        <v>33</v>
      </c>
      <c r="D194" s="25">
        <v>65</v>
      </c>
      <c r="E194" s="23">
        <v>49.500000000000007</v>
      </c>
      <c r="F194" s="26">
        <f>E194*D194</f>
        <v>3217.5000000000005</v>
      </c>
      <c r="G194" s="23">
        <v>79.75</v>
      </c>
      <c r="H194" s="26">
        <f>G194*D194</f>
        <v>5183.75</v>
      </c>
      <c r="I194" s="23">
        <f>G194+E194</f>
        <v>129.25</v>
      </c>
      <c r="J194" s="26">
        <f>D194*I194</f>
        <v>8401.25</v>
      </c>
    </row>
    <row r="195" spans="1:10" s="13" customFormat="1" x14ac:dyDescent="0.2">
      <c r="A195" s="31">
        <v>0</v>
      </c>
      <c r="B195" s="32" t="s">
        <v>281</v>
      </c>
      <c r="C195" s="31">
        <v>0</v>
      </c>
      <c r="D195" s="33">
        <v>0</v>
      </c>
      <c r="E195" s="31">
        <v>0</v>
      </c>
      <c r="F195" s="34"/>
      <c r="G195" s="31"/>
      <c r="H195" s="34"/>
      <c r="I195" s="31"/>
      <c r="J195" s="34"/>
    </row>
    <row r="196" spans="1:10" s="13" customFormat="1" x14ac:dyDescent="0.2">
      <c r="A196" s="23" t="s">
        <v>284</v>
      </c>
      <c r="B196" s="24" t="s">
        <v>282</v>
      </c>
      <c r="C196" s="23" t="s">
        <v>31</v>
      </c>
      <c r="D196" s="25">
        <v>2</v>
      </c>
      <c r="E196" s="23">
        <v>3432.0000000000005</v>
      </c>
      <c r="F196" s="26">
        <f>E196*D196</f>
        <v>6864.0000000000009</v>
      </c>
      <c r="G196" s="23">
        <v>2878.25</v>
      </c>
      <c r="H196" s="26">
        <f>G196*D196</f>
        <v>5756.5</v>
      </c>
      <c r="I196" s="23">
        <f>G196+E196</f>
        <v>6310.25</v>
      </c>
      <c r="J196" s="26">
        <f>D196*I196</f>
        <v>12620.5</v>
      </c>
    </row>
    <row r="197" spans="1:10" s="13" customFormat="1" x14ac:dyDescent="0.2">
      <c r="A197" s="31">
        <v>0</v>
      </c>
      <c r="B197" s="32" t="s">
        <v>51</v>
      </c>
      <c r="C197" s="31">
        <v>0</v>
      </c>
      <c r="D197" s="33">
        <v>0</v>
      </c>
      <c r="E197" s="31">
        <v>0</v>
      </c>
      <c r="F197" s="34"/>
      <c r="G197" s="31"/>
      <c r="H197" s="34"/>
      <c r="I197" s="31"/>
      <c r="J197" s="34"/>
    </row>
    <row r="198" spans="1:10" s="13" customFormat="1" x14ac:dyDescent="0.2">
      <c r="A198" s="23" t="s">
        <v>285</v>
      </c>
      <c r="B198" s="24" t="s">
        <v>53</v>
      </c>
      <c r="C198" s="23" t="s">
        <v>33</v>
      </c>
      <c r="D198" s="25">
        <v>50</v>
      </c>
      <c r="E198" s="23">
        <v>412.50000000000006</v>
      </c>
      <c r="F198" s="26">
        <f>E198*D198</f>
        <v>20625.000000000004</v>
      </c>
      <c r="G198" s="23">
        <v>188.5</v>
      </c>
      <c r="H198" s="26">
        <f>G198*D198</f>
        <v>9425</v>
      </c>
      <c r="I198" s="23">
        <f>G198+E198</f>
        <v>601</v>
      </c>
      <c r="J198" s="26">
        <f>D198*I198</f>
        <v>30050</v>
      </c>
    </row>
    <row r="199" spans="1:10" s="13" customFormat="1" x14ac:dyDescent="0.2">
      <c r="A199" s="31">
        <v>0</v>
      </c>
      <c r="B199" s="32" t="s">
        <v>52</v>
      </c>
      <c r="C199" s="31">
        <v>0</v>
      </c>
      <c r="D199" s="33">
        <v>0</v>
      </c>
      <c r="E199" s="31">
        <v>0</v>
      </c>
      <c r="F199" s="34"/>
      <c r="G199" s="31"/>
      <c r="H199" s="34"/>
      <c r="I199" s="31"/>
      <c r="J199" s="34"/>
    </row>
    <row r="200" spans="1:10" s="13" customFormat="1" x14ac:dyDescent="0.2">
      <c r="A200" s="23" t="s">
        <v>286</v>
      </c>
      <c r="B200" s="24" t="s">
        <v>54</v>
      </c>
      <c r="C200" s="23" t="s">
        <v>35</v>
      </c>
      <c r="D200" s="25">
        <v>4</v>
      </c>
      <c r="E200" s="23">
        <v>1045</v>
      </c>
      <c r="F200" s="26">
        <f>E200*D200</f>
        <v>4180</v>
      </c>
      <c r="G200" s="23">
        <v>435</v>
      </c>
      <c r="H200" s="26">
        <f>G200*D200</f>
        <v>1740</v>
      </c>
      <c r="I200" s="23">
        <f>G200+E200</f>
        <v>1480</v>
      </c>
      <c r="J200" s="26">
        <f>D200*I200</f>
        <v>5920</v>
      </c>
    </row>
    <row r="201" spans="1:10" s="13" customFormat="1" x14ac:dyDescent="0.2">
      <c r="A201" s="31">
        <v>0</v>
      </c>
      <c r="B201" s="32" t="s">
        <v>55</v>
      </c>
      <c r="C201" s="31">
        <v>0</v>
      </c>
      <c r="D201" s="33">
        <v>0</v>
      </c>
      <c r="E201" s="31">
        <v>0</v>
      </c>
      <c r="F201" s="34"/>
      <c r="G201" s="31"/>
      <c r="H201" s="34"/>
      <c r="I201" s="31"/>
      <c r="J201" s="34"/>
    </row>
    <row r="202" spans="1:10" s="13" customFormat="1" x14ac:dyDescent="0.2">
      <c r="A202" s="23" t="s">
        <v>287</v>
      </c>
      <c r="B202" s="24" t="s">
        <v>56</v>
      </c>
      <c r="C202" s="23" t="s">
        <v>31</v>
      </c>
      <c r="D202" s="25">
        <v>1</v>
      </c>
      <c r="E202" s="23">
        <v>3850.0000000000005</v>
      </c>
      <c r="F202" s="26">
        <f>E202*D202</f>
        <v>3850.0000000000005</v>
      </c>
      <c r="G202" s="23">
        <v>978.75</v>
      </c>
      <c r="H202" s="26">
        <f>G202*D202</f>
        <v>978.75</v>
      </c>
      <c r="I202" s="23">
        <f>G202+E202</f>
        <v>4828.75</v>
      </c>
      <c r="J202" s="26">
        <f>D202*I202</f>
        <v>4828.75</v>
      </c>
    </row>
    <row r="203" spans="1:10" s="13" customFormat="1" x14ac:dyDescent="0.2">
      <c r="A203" s="31">
        <v>0</v>
      </c>
      <c r="B203" s="32" t="s">
        <v>57</v>
      </c>
      <c r="C203" s="31">
        <v>0</v>
      </c>
      <c r="D203" s="33">
        <v>0</v>
      </c>
      <c r="E203" s="31">
        <v>0</v>
      </c>
      <c r="F203" s="34"/>
      <c r="G203" s="31"/>
      <c r="H203" s="34"/>
      <c r="I203" s="31"/>
      <c r="J203" s="34"/>
    </row>
    <row r="204" spans="1:10" s="13" customFormat="1" x14ac:dyDescent="0.2">
      <c r="A204" s="23" t="s">
        <v>288</v>
      </c>
      <c r="B204" s="24" t="s">
        <v>58</v>
      </c>
      <c r="C204" s="23" t="s">
        <v>31</v>
      </c>
      <c r="D204" s="25">
        <v>3</v>
      </c>
      <c r="E204" s="23">
        <v>13728.000000000002</v>
      </c>
      <c r="F204" s="26">
        <f>E204*D204</f>
        <v>41184.000000000007</v>
      </c>
      <c r="G204" s="23">
        <v>870</v>
      </c>
      <c r="H204" s="26">
        <f>G204*D204</f>
        <v>2610</v>
      </c>
      <c r="I204" s="23">
        <f>G204+E204</f>
        <v>14598.000000000002</v>
      </c>
      <c r="J204" s="26">
        <f>D204*I204</f>
        <v>43794.000000000007</v>
      </c>
    </row>
    <row r="205" spans="1:10" s="13" customFormat="1" x14ac:dyDescent="0.2">
      <c r="A205" s="31">
        <v>0</v>
      </c>
      <c r="B205" s="32" t="s">
        <v>59</v>
      </c>
      <c r="C205" s="31">
        <v>0</v>
      </c>
      <c r="D205" s="33">
        <v>0</v>
      </c>
      <c r="E205" s="31">
        <v>0</v>
      </c>
      <c r="F205" s="34"/>
      <c r="G205" s="31"/>
      <c r="H205" s="34"/>
      <c r="I205" s="31"/>
      <c r="J205" s="34"/>
    </row>
    <row r="206" spans="1:10" s="13" customFormat="1" x14ac:dyDescent="0.2">
      <c r="A206" s="23" t="s">
        <v>289</v>
      </c>
      <c r="B206" s="24" t="s">
        <v>20</v>
      </c>
      <c r="C206" s="23" t="s">
        <v>32</v>
      </c>
      <c r="D206" s="25">
        <v>1</v>
      </c>
      <c r="E206" s="23">
        <v>1650.0000000000002</v>
      </c>
      <c r="F206" s="26">
        <f>E206*D206</f>
        <v>1650.0000000000002</v>
      </c>
      <c r="G206" s="23">
        <v>1450</v>
      </c>
      <c r="H206" s="26">
        <f>G206*D206</f>
        <v>1450</v>
      </c>
      <c r="I206" s="23">
        <f>G206+E206</f>
        <v>3100</v>
      </c>
      <c r="J206" s="26">
        <f>D206*I206</f>
        <v>3100</v>
      </c>
    </row>
    <row r="207" spans="1:10" s="13" customFormat="1" x14ac:dyDescent="0.2">
      <c r="A207" s="31">
        <v>0</v>
      </c>
      <c r="B207" s="32" t="s">
        <v>291</v>
      </c>
      <c r="C207" s="31">
        <v>0</v>
      </c>
      <c r="D207" s="33">
        <v>0</v>
      </c>
      <c r="E207" s="31">
        <v>0</v>
      </c>
      <c r="F207" s="34"/>
      <c r="G207" s="31"/>
      <c r="H207" s="34"/>
      <c r="I207" s="31"/>
      <c r="J207" s="34"/>
    </row>
    <row r="208" spans="1:10" s="13" customFormat="1" ht="67.5" x14ac:dyDescent="0.2">
      <c r="A208" s="23" t="s">
        <v>290</v>
      </c>
      <c r="B208" s="24" t="s">
        <v>292</v>
      </c>
      <c r="C208" s="23" t="s">
        <v>283</v>
      </c>
      <c r="D208" s="25">
        <v>1</v>
      </c>
      <c r="E208" s="23">
        <v>6435.0000000000009</v>
      </c>
      <c r="F208" s="26">
        <f>E208*D208</f>
        <v>6435.0000000000009</v>
      </c>
      <c r="G208" s="23">
        <v>1740</v>
      </c>
      <c r="H208" s="26">
        <f>G208*D208</f>
        <v>1740</v>
      </c>
      <c r="I208" s="23">
        <f>G208+E208</f>
        <v>8175.0000000000009</v>
      </c>
      <c r="J208" s="26">
        <f>D208*I208</f>
        <v>8175.0000000000009</v>
      </c>
    </row>
    <row r="209" spans="1:10" s="13" customFormat="1" x14ac:dyDescent="0.2">
      <c r="A209" s="23">
        <v>0</v>
      </c>
      <c r="B209" s="24">
        <v>0</v>
      </c>
      <c r="C209" s="23">
        <v>0</v>
      </c>
      <c r="D209" s="25">
        <v>0</v>
      </c>
      <c r="E209" s="23">
        <v>0</v>
      </c>
      <c r="F209" s="26"/>
      <c r="G209" s="23"/>
      <c r="H209" s="26"/>
      <c r="I209" s="23"/>
      <c r="J209" s="26"/>
    </row>
    <row r="210" spans="1:10" s="13" customFormat="1" x14ac:dyDescent="0.2">
      <c r="A210" s="27" t="s">
        <v>19</v>
      </c>
      <c r="B210" s="28" t="s">
        <v>23</v>
      </c>
      <c r="C210" s="27" t="s">
        <v>19</v>
      </c>
      <c r="D210" s="29">
        <v>0</v>
      </c>
      <c r="E210" s="27">
        <v>0</v>
      </c>
      <c r="F210" s="30"/>
      <c r="G210" s="27"/>
      <c r="H210" s="30"/>
      <c r="I210" s="27"/>
      <c r="J210" s="30"/>
    </row>
    <row r="211" spans="1:10" s="13" customFormat="1" x14ac:dyDescent="0.2">
      <c r="A211" s="23" t="s">
        <v>60</v>
      </c>
      <c r="B211" s="24" t="s">
        <v>24</v>
      </c>
      <c r="C211" s="23" t="s">
        <v>32</v>
      </c>
      <c r="D211" s="25">
        <v>1</v>
      </c>
      <c r="E211" s="23">
        <v>0</v>
      </c>
      <c r="F211" s="26">
        <f t="shared" ref="F211:F219" si="48">E211*D211</f>
        <v>0</v>
      </c>
      <c r="G211" s="23">
        <v>50700</v>
      </c>
      <c r="H211" s="26">
        <f t="shared" ref="H211:H219" si="49">G211*D211</f>
        <v>50700</v>
      </c>
      <c r="I211" s="23">
        <f t="shared" ref="I211:I219" si="50">G211+E211</f>
        <v>50700</v>
      </c>
      <c r="J211" s="26">
        <f t="shared" ref="J211:J219" si="51">D211*I211</f>
        <v>50700</v>
      </c>
    </row>
    <row r="212" spans="1:10" s="13" customFormat="1" x14ac:dyDescent="0.2">
      <c r="A212" s="23" t="s">
        <v>62</v>
      </c>
      <c r="B212" s="24" t="s">
        <v>25</v>
      </c>
      <c r="C212" s="23" t="s">
        <v>32</v>
      </c>
      <c r="D212" s="25">
        <v>1</v>
      </c>
      <c r="E212" s="23">
        <v>24812.5</v>
      </c>
      <c r="F212" s="26">
        <f t="shared" si="48"/>
        <v>24812.5</v>
      </c>
      <c r="G212" s="23">
        <v>13332.5</v>
      </c>
      <c r="H212" s="26">
        <f t="shared" si="49"/>
        <v>13332.5</v>
      </c>
      <c r="I212" s="23">
        <f t="shared" si="50"/>
        <v>38145</v>
      </c>
      <c r="J212" s="26">
        <f t="shared" si="51"/>
        <v>38145</v>
      </c>
    </row>
    <row r="213" spans="1:10" s="13" customFormat="1" ht="22.5" x14ac:dyDescent="0.2">
      <c r="A213" s="23" t="s">
        <v>63</v>
      </c>
      <c r="B213" s="24" t="s">
        <v>26</v>
      </c>
      <c r="C213" s="23" t="s">
        <v>32</v>
      </c>
      <c r="D213" s="25">
        <v>1</v>
      </c>
      <c r="E213" s="23">
        <v>46987.5</v>
      </c>
      <c r="F213" s="26">
        <f t="shared" si="48"/>
        <v>46987.5</v>
      </c>
      <c r="G213" s="23">
        <v>0</v>
      </c>
      <c r="H213" s="26">
        <f t="shared" si="49"/>
        <v>0</v>
      </c>
      <c r="I213" s="23">
        <f t="shared" si="50"/>
        <v>46987.5</v>
      </c>
      <c r="J213" s="26">
        <f t="shared" si="51"/>
        <v>46987.5</v>
      </c>
    </row>
    <row r="214" spans="1:10" s="13" customFormat="1" x14ac:dyDescent="0.2">
      <c r="A214" s="23" t="s">
        <v>64</v>
      </c>
      <c r="B214" s="24" t="s">
        <v>61</v>
      </c>
      <c r="C214" s="23" t="s">
        <v>32</v>
      </c>
      <c r="D214" s="25">
        <v>1</v>
      </c>
      <c r="E214" s="23">
        <v>3125</v>
      </c>
      <c r="F214" s="26">
        <f t="shared" si="48"/>
        <v>3125</v>
      </c>
      <c r="G214" s="23">
        <v>8937.5</v>
      </c>
      <c r="H214" s="26">
        <f t="shared" si="49"/>
        <v>8937.5</v>
      </c>
      <c r="I214" s="23">
        <f t="shared" si="50"/>
        <v>12062.5</v>
      </c>
      <c r="J214" s="26">
        <f t="shared" si="51"/>
        <v>12062.5</v>
      </c>
    </row>
    <row r="215" spans="1:10" s="13" customFormat="1" x14ac:dyDescent="0.2">
      <c r="A215" s="23" t="s">
        <v>65</v>
      </c>
      <c r="B215" s="24" t="s">
        <v>27</v>
      </c>
      <c r="C215" s="23" t="s">
        <v>32</v>
      </c>
      <c r="D215" s="25">
        <v>1</v>
      </c>
      <c r="E215" s="23">
        <v>5000</v>
      </c>
      <c r="F215" s="26">
        <f t="shared" si="48"/>
        <v>5000</v>
      </c>
      <c r="G215" s="23">
        <v>19437.5</v>
      </c>
      <c r="H215" s="26">
        <f t="shared" si="49"/>
        <v>19437.5</v>
      </c>
      <c r="I215" s="23">
        <f t="shared" si="50"/>
        <v>24437.5</v>
      </c>
      <c r="J215" s="26">
        <f t="shared" si="51"/>
        <v>24437.5</v>
      </c>
    </row>
    <row r="216" spans="1:10" s="13" customFormat="1" x14ac:dyDescent="0.2">
      <c r="A216" s="23" t="s">
        <v>66</v>
      </c>
      <c r="B216" s="24" t="s">
        <v>28</v>
      </c>
      <c r="C216" s="23" t="s">
        <v>32</v>
      </c>
      <c r="D216" s="25">
        <v>1</v>
      </c>
      <c r="E216" s="23">
        <v>0</v>
      </c>
      <c r="F216" s="26">
        <f t="shared" si="48"/>
        <v>0</v>
      </c>
      <c r="G216" s="23">
        <v>11875</v>
      </c>
      <c r="H216" s="26">
        <f t="shared" si="49"/>
        <v>11875</v>
      </c>
      <c r="I216" s="23">
        <f t="shared" si="50"/>
        <v>11875</v>
      </c>
      <c r="J216" s="26">
        <f t="shared" si="51"/>
        <v>11875</v>
      </c>
    </row>
    <row r="217" spans="1:10" s="13" customFormat="1" x14ac:dyDescent="0.2">
      <c r="A217" s="23" t="s">
        <v>67</v>
      </c>
      <c r="B217" s="24" t="s">
        <v>29</v>
      </c>
      <c r="C217" s="23" t="s">
        <v>32</v>
      </c>
      <c r="D217" s="25">
        <v>1</v>
      </c>
      <c r="E217" s="23">
        <v>1250</v>
      </c>
      <c r="F217" s="26">
        <f t="shared" si="48"/>
        <v>1250</v>
      </c>
      <c r="G217" s="23">
        <v>8125</v>
      </c>
      <c r="H217" s="26">
        <f t="shared" si="49"/>
        <v>8125</v>
      </c>
      <c r="I217" s="23">
        <f t="shared" si="50"/>
        <v>9375</v>
      </c>
      <c r="J217" s="26">
        <f t="shared" si="51"/>
        <v>9375</v>
      </c>
    </row>
    <row r="218" spans="1:10" s="13" customFormat="1" x14ac:dyDescent="0.2">
      <c r="A218" s="23" t="s">
        <v>68</v>
      </c>
      <c r="B218" s="24" t="s">
        <v>30</v>
      </c>
      <c r="C218" s="23" t="s">
        <v>36</v>
      </c>
      <c r="D218" s="25">
        <v>45</v>
      </c>
      <c r="E218" s="23">
        <v>0</v>
      </c>
      <c r="F218" s="26">
        <f t="shared" si="48"/>
        <v>0</v>
      </c>
      <c r="G218" s="23">
        <v>1062.5</v>
      </c>
      <c r="H218" s="26">
        <f t="shared" si="49"/>
        <v>47812.5</v>
      </c>
      <c r="I218" s="23">
        <f t="shared" si="50"/>
        <v>1062.5</v>
      </c>
      <c r="J218" s="26">
        <f t="shared" si="51"/>
        <v>47812.5</v>
      </c>
    </row>
    <row r="219" spans="1:10" s="13" customFormat="1" x14ac:dyDescent="0.2">
      <c r="A219" s="23" t="s">
        <v>69</v>
      </c>
      <c r="B219" s="24" t="s">
        <v>12</v>
      </c>
      <c r="C219" s="23" t="s">
        <v>32</v>
      </c>
      <c r="D219" s="25">
        <v>1</v>
      </c>
      <c r="E219" s="23">
        <v>73008.75</v>
      </c>
      <c r="F219" s="26">
        <f t="shared" si="48"/>
        <v>73008.75</v>
      </c>
      <c r="G219" s="23">
        <v>0</v>
      </c>
      <c r="H219" s="26">
        <f t="shared" si="49"/>
        <v>0</v>
      </c>
      <c r="I219" s="23">
        <f t="shared" si="50"/>
        <v>73008.75</v>
      </c>
      <c r="J219" s="26">
        <f t="shared" si="51"/>
        <v>73008.75</v>
      </c>
    </row>
    <row r="220" spans="1:10" s="13" customFormat="1" x14ac:dyDescent="0.2">
      <c r="A220" s="39">
        <v>0</v>
      </c>
      <c r="B220" s="40" t="s">
        <v>14</v>
      </c>
      <c r="C220" s="39">
        <v>0</v>
      </c>
      <c r="D220" s="41">
        <v>0</v>
      </c>
      <c r="E220" s="39"/>
      <c r="F220" s="42">
        <f>SUM(F14:F219)</f>
        <v>2231756.09</v>
      </c>
      <c r="G220" s="39">
        <v>0</v>
      </c>
      <c r="H220" s="42">
        <f>SUM(H14:H219)</f>
        <v>618337.25</v>
      </c>
      <c r="I220" s="39"/>
      <c r="J220" s="42">
        <f>SUM(J14:J219)</f>
        <v>2850093.34</v>
      </c>
    </row>
    <row r="221" spans="1:10" x14ac:dyDescent="0.2">
      <c r="D221" s="10"/>
      <c r="E221" s="11"/>
      <c r="F221" s="11"/>
      <c r="G221" s="7"/>
      <c r="H221" s="7"/>
    </row>
    <row r="222" spans="1:10" x14ac:dyDescent="0.2">
      <c r="D222" s="10"/>
      <c r="E222" s="11"/>
      <c r="F222" s="11"/>
      <c r="G222" s="7"/>
      <c r="H222" s="7"/>
    </row>
    <row r="223" spans="1:10" x14ac:dyDescent="0.2">
      <c r="D223" s="10"/>
      <c r="E223" s="11"/>
      <c r="F223" s="11"/>
      <c r="G223" s="7"/>
      <c r="H223" s="7"/>
    </row>
    <row r="224" spans="1:10" x14ac:dyDescent="0.2">
      <c r="D224" s="10"/>
      <c r="E224" s="11"/>
      <c r="F224" s="11"/>
      <c r="G224" s="7"/>
      <c r="H224" s="7"/>
    </row>
    <row r="225" spans="4:8" x14ac:dyDescent="0.2">
      <c r="D225" s="10"/>
      <c r="E225" s="11"/>
      <c r="F225" s="11"/>
      <c r="G225" s="7"/>
      <c r="H225" s="7"/>
    </row>
    <row r="226" spans="4:8" x14ac:dyDescent="0.2">
      <c r="D226" s="10"/>
      <c r="E226" s="11"/>
      <c r="F226" s="11"/>
      <c r="G226" s="7"/>
      <c r="H226" s="7"/>
    </row>
    <row r="227" spans="4:8" x14ac:dyDescent="0.2">
      <c r="D227" s="10"/>
      <c r="E227" s="11"/>
      <c r="F227" s="11"/>
      <c r="G227" s="7"/>
      <c r="H227" s="7"/>
    </row>
    <row r="228" spans="4:8" x14ac:dyDescent="0.2">
      <c r="D228" s="10"/>
      <c r="E228" s="11"/>
      <c r="F228" s="11"/>
      <c r="G228" s="7"/>
      <c r="H228" s="7"/>
    </row>
    <row r="229" spans="4:8" x14ac:dyDescent="0.2">
      <c r="D229" s="10"/>
      <c r="E229" s="11"/>
      <c r="F229" s="11"/>
      <c r="G229" s="7"/>
      <c r="H229" s="7"/>
    </row>
    <row r="230" spans="4:8" x14ac:dyDescent="0.2">
      <c r="D230" s="10"/>
      <c r="E230" s="11"/>
      <c r="F230" s="11"/>
      <c r="G230" s="7"/>
      <c r="H230" s="7"/>
    </row>
    <row r="231" spans="4:8" x14ac:dyDescent="0.2">
      <c r="D231" s="10"/>
      <c r="E231" s="11"/>
      <c r="F231" s="11"/>
      <c r="G231" s="7"/>
      <c r="H231" s="7"/>
    </row>
    <row r="232" spans="4:8" x14ac:dyDescent="0.2">
      <c r="D232" s="10"/>
      <c r="E232" s="11"/>
      <c r="F232" s="11"/>
      <c r="G232" s="7"/>
      <c r="H232" s="7"/>
    </row>
    <row r="233" spans="4:8" x14ac:dyDescent="0.2">
      <c r="D233" s="10"/>
      <c r="E233" s="11"/>
      <c r="F233" s="11"/>
      <c r="G233" s="7"/>
      <c r="H233" s="7"/>
    </row>
    <row r="234" spans="4:8" x14ac:dyDescent="0.2">
      <c r="D234" s="10"/>
      <c r="E234" s="11"/>
      <c r="F234" s="11"/>
      <c r="G234" s="7"/>
      <c r="H234" s="7"/>
    </row>
    <row r="235" spans="4:8" x14ac:dyDescent="0.2">
      <c r="D235" s="10"/>
      <c r="E235" s="11"/>
      <c r="F235" s="11"/>
      <c r="G235" s="7"/>
      <c r="H235" s="7"/>
    </row>
    <row r="236" spans="4:8" x14ac:dyDescent="0.2">
      <c r="D236" s="10"/>
      <c r="E236" s="11"/>
      <c r="F236" s="11"/>
      <c r="G236" s="7"/>
      <c r="H236" s="7"/>
    </row>
    <row r="237" spans="4:8" x14ac:dyDescent="0.2">
      <c r="D237" s="10"/>
      <c r="E237" s="11"/>
      <c r="F237" s="11"/>
      <c r="G237" s="7"/>
      <c r="H237" s="7"/>
    </row>
    <row r="238" spans="4:8" x14ac:dyDescent="0.2">
      <c r="D238" s="10"/>
      <c r="E238" s="11"/>
      <c r="F238" s="11"/>
      <c r="G238" s="7"/>
      <c r="H238" s="7"/>
    </row>
    <row r="239" spans="4:8" x14ac:dyDescent="0.2">
      <c r="D239" s="10"/>
      <c r="E239" s="11"/>
      <c r="F239" s="11"/>
      <c r="G239" s="7"/>
      <c r="H239" s="7"/>
    </row>
    <row r="240" spans="4:8" x14ac:dyDescent="0.2">
      <c r="D240" s="10"/>
      <c r="E240" s="11"/>
      <c r="F240" s="11"/>
      <c r="G240" s="7"/>
      <c r="H240" s="7"/>
    </row>
    <row r="241" spans="4:8" x14ac:dyDescent="0.2">
      <c r="D241" s="10"/>
      <c r="E241" s="11"/>
      <c r="F241" s="11"/>
      <c r="G241" s="7"/>
      <c r="H241" s="7"/>
    </row>
    <row r="242" spans="4:8" x14ac:dyDescent="0.2">
      <c r="D242" s="10"/>
      <c r="E242" s="11"/>
      <c r="F242" s="11"/>
      <c r="G242" s="7"/>
      <c r="H242" s="7"/>
    </row>
    <row r="243" spans="4:8" x14ac:dyDescent="0.2">
      <c r="D243" s="10"/>
      <c r="E243" s="11"/>
      <c r="F243" s="11"/>
      <c r="G243" s="7"/>
      <c r="H243" s="7"/>
    </row>
    <row r="244" spans="4:8" x14ac:dyDescent="0.2">
      <c r="D244" s="10"/>
      <c r="E244" s="11"/>
      <c r="F244" s="11"/>
      <c r="G244" s="7"/>
      <c r="H244" s="7"/>
    </row>
    <row r="245" spans="4:8" x14ac:dyDescent="0.2">
      <c r="D245" s="10"/>
      <c r="E245" s="11"/>
      <c r="F245" s="11"/>
      <c r="G245" s="7"/>
      <c r="H245" s="7"/>
    </row>
    <row r="246" spans="4:8" x14ac:dyDescent="0.2">
      <c r="D246" s="10"/>
      <c r="E246" s="11"/>
      <c r="F246" s="11"/>
      <c r="G246" s="7"/>
      <c r="H246" s="7"/>
    </row>
    <row r="247" spans="4:8" x14ac:dyDescent="0.2">
      <c r="D247" s="10"/>
      <c r="E247" s="11"/>
      <c r="F247" s="11"/>
      <c r="G247" s="7"/>
      <c r="H247" s="7"/>
    </row>
    <row r="248" spans="4:8" x14ac:dyDescent="0.2">
      <c r="D248" s="10"/>
      <c r="E248" s="11"/>
      <c r="F248" s="11"/>
      <c r="G248" s="7"/>
      <c r="H248" s="7"/>
    </row>
    <row r="249" spans="4:8" x14ac:dyDescent="0.2">
      <c r="D249" s="10"/>
      <c r="E249" s="11"/>
      <c r="F249" s="11"/>
      <c r="G249" s="7"/>
      <c r="H249" s="7"/>
    </row>
    <row r="250" spans="4:8" x14ac:dyDescent="0.2">
      <c r="D250" s="10"/>
      <c r="E250" s="11"/>
      <c r="F250" s="11"/>
      <c r="G250" s="7"/>
      <c r="H250" s="7"/>
    </row>
    <row r="251" spans="4:8" x14ac:dyDescent="0.2">
      <c r="D251" s="10"/>
      <c r="E251" s="11"/>
      <c r="F251" s="11"/>
      <c r="G251" s="7"/>
      <c r="H251" s="7"/>
    </row>
  </sheetData>
  <autoFilter ref="A11:J11" xr:uid="{00000000-0001-0000-0200-000000000000}"/>
  <mergeCells count="7">
    <mergeCell ref="A7:D7"/>
    <mergeCell ref="A9:D9"/>
    <mergeCell ref="E9:F9"/>
    <mergeCell ref="G9:H9"/>
    <mergeCell ref="B1:J1"/>
    <mergeCell ref="I9:J9"/>
    <mergeCell ref="E7:J7"/>
  </mergeCells>
  <conditionalFormatting sqref="A11:A52 A56 A58:A59 A61:A64 A66 A68:A70 A72:A73 A75 A77 A79:A80 A83:A91 A93 A95 A97 A99:A103 E11:F52 E56:F56 E58:F59 E61:F64 E66:F66 E68:F70 E72:F73 E75:F75 E77:F77 E79:F80 E83:F91 E93:F93 E95:F95 E97:F97 E99:F103">
    <cfRule type="expression" dxfId="39" priority="40" stopIfTrue="1">
      <formula>#REF!&lt;&gt;""</formula>
    </cfRule>
  </conditionalFormatting>
  <conditionalFormatting sqref="A53:A54">
    <cfRule type="expression" dxfId="38" priority="7" stopIfTrue="1">
      <formula>#REF!&lt;&gt;""</formula>
    </cfRule>
  </conditionalFormatting>
  <conditionalFormatting sqref="A55 E55:F55">
    <cfRule type="expression" dxfId="37" priority="38" stopIfTrue="1">
      <formula>#REF!&lt;&gt;""</formula>
    </cfRule>
  </conditionalFormatting>
  <conditionalFormatting sqref="A57 E57:F57">
    <cfRule type="expression" dxfId="36" priority="37" stopIfTrue="1">
      <formula>#REF!&lt;&gt;""</formula>
    </cfRule>
  </conditionalFormatting>
  <conditionalFormatting sqref="A60 E60:F60">
    <cfRule type="expression" dxfId="35" priority="35" stopIfTrue="1">
      <formula>#REF!&lt;&gt;""</formula>
    </cfRule>
  </conditionalFormatting>
  <conditionalFormatting sqref="A65 E65:F65">
    <cfRule type="expression" dxfId="34" priority="33" stopIfTrue="1">
      <formula>#REF!&lt;&gt;""</formula>
    </cfRule>
  </conditionalFormatting>
  <conditionalFormatting sqref="A67 E67:F67">
    <cfRule type="expression" dxfId="33" priority="31" stopIfTrue="1">
      <formula>#REF!&lt;&gt;""</formula>
    </cfRule>
  </conditionalFormatting>
  <conditionalFormatting sqref="A71 E71:F71">
    <cfRule type="expression" dxfId="32" priority="29" stopIfTrue="1">
      <formula>#REF!&lt;&gt;""</formula>
    </cfRule>
  </conditionalFormatting>
  <conditionalFormatting sqref="A74 E74:F74">
    <cfRule type="expression" dxfId="31" priority="27" stopIfTrue="1">
      <formula>#REF!&lt;&gt;""</formula>
    </cfRule>
  </conditionalFormatting>
  <conditionalFormatting sqref="A76 E76:F76">
    <cfRule type="expression" dxfId="30" priority="25" stopIfTrue="1">
      <formula>#REF!&lt;&gt;""</formula>
    </cfRule>
  </conditionalFormatting>
  <conditionalFormatting sqref="A78 E78:F78">
    <cfRule type="expression" dxfId="29" priority="23" stopIfTrue="1">
      <formula>#REF!&lt;&gt;""</formula>
    </cfRule>
  </conditionalFormatting>
  <conditionalFormatting sqref="A81:A82 E81:F82">
    <cfRule type="expression" dxfId="28" priority="21" stopIfTrue="1">
      <formula>#REF!&lt;&gt;""</formula>
    </cfRule>
  </conditionalFormatting>
  <conditionalFormatting sqref="A92 E92:F92">
    <cfRule type="expression" dxfId="27" priority="19" stopIfTrue="1">
      <formula>#REF!&lt;&gt;""</formula>
    </cfRule>
  </conditionalFormatting>
  <conditionalFormatting sqref="A94 E94:F94">
    <cfRule type="expression" dxfId="26" priority="17" stopIfTrue="1">
      <formula>#REF!&lt;&gt;""</formula>
    </cfRule>
  </conditionalFormatting>
  <conditionalFormatting sqref="A96 E96:F96">
    <cfRule type="expression" dxfId="25" priority="15" stopIfTrue="1">
      <formula>#REF!&lt;&gt;""</formula>
    </cfRule>
  </conditionalFormatting>
  <conditionalFormatting sqref="A98 E98:F98">
    <cfRule type="expression" dxfId="24" priority="13" stopIfTrue="1">
      <formula>#REF!&lt;&gt;""</formula>
    </cfRule>
  </conditionalFormatting>
  <conditionalFormatting sqref="A104:A220">
    <cfRule type="expression" dxfId="23" priority="11" stopIfTrue="1">
      <formula>#REF!&lt;&gt;""</formula>
    </cfRule>
  </conditionalFormatting>
  <conditionalFormatting sqref="C11:D52 C56:D56 C58:D59 C61:D64 C66:D66 C68:D70 C72:D73 C75:D75 C77:D77 C79:D80 C83:D91 C93:D93 C95:D95 C97:D97 C99:D103">
    <cfRule type="expression" dxfId="22" priority="39" stopIfTrue="1">
      <formula>#REF!&lt;&gt;""</formula>
    </cfRule>
  </conditionalFormatting>
  <conditionalFormatting sqref="C53:D55">
    <cfRule type="expression" dxfId="21" priority="6" stopIfTrue="1">
      <formula>#REF!&lt;&gt;""</formula>
    </cfRule>
  </conditionalFormatting>
  <conditionalFormatting sqref="C57:D57">
    <cfRule type="expression" dxfId="20" priority="36" stopIfTrue="1">
      <formula>#REF!&lt;&gt;""</formula>
    </cfRule>
  </conditionalFormatting>
  <conditionalFormatting sqref="C60:D60">
    <cfRule type="expression" dxfId="19" priority="34" stopIfTrue="1">
      <formula>#REF!&lt;&gt;""</formula>
    </cfRule>
  </conditionalFormatting>
  <conditionalFormatting sqref="C65:D65">
    <cfRule type="expression" dxfId="18" priority="32" stopIfTrue="1">
      <formula>#REF!&lt;&gt;""</formula>
    </cfRule>
  </conditionalFormatting>
  <conditionalFormatting sqref="C67:D67">
    <cfRule type="expression" dxfId="17" priority="30" stopIfTrue="1">
      <formula>#REF!&lt;&gt;""</formula>
    </cfRule>
  </conditionalFormatting>
  <conditionalFormatting sqref="C71:D71">
    <cfRule type="expression" dxfId="16" priority="28" stopIfTrue="1">
      <formula>#REF!&lt;&gt;""</formula>
    </cfRule>
  </conditionalFormatting>
  <conditionalFormatting sqref="C74:D74">
    <cfRule type="expression" dxfId="15" priority="26" stopIfTrue="1">
      <formula>#REF!&lt;&gt;""</formula>
    </cfRule>
  </conditionalFormatting>
  <conditionalFormatting sqref="C76:D76">
    <cfRule type="expression" dxfId="14" priority="24" stopIfTrue="1">
      <formula>#REF!&lt;&gt;""</formula>
    </cfRule>
  </conditionalFormatting>
  <conditionalFormatting sqref="C78:D78">
    <cfRule type="expression" dxfId="13" priority="22" stopIfTrue="1">
      <formula>#REF!&lt;&gt;""</formula>
    </cfRule>
  </conditionalFormatting>
  <conditionalFormatting sqref="C81:D82">
    <cfRule type="expression" dxfId="12" priority="20" stopIfTrue="1">
      <formula>#REF!&lt;&gt;""</formula>
    </cfRule>
  </conditionalFormatting>
  <conditionalFormatting sqref="C92:D92">
    <cfRule type="expression" dxfId="11" priority="18" stopIfTrue="1">
      <formula>#REF!&lt;&gt;""</formula>
    </cfRule>
  </conditionalFormatting>
  <conditionalFormatting sqref="C94:D94">
    <cfRule type="expression" dxfId="10" priority="16" stopIfTrue="1">
      <formula>#REF!&lt;&gt;""</formula>
    </cfRule>
  </conditionalFormatting>
  <conditionalFormatting sqref="C96:D96">
    <cfRule type="expression" dxfId="9" priority="14" stopIfTrue="1">
      <formula>#REF!&lt;&gt;""</formula>
    </cfRule>
  </conditionalFormatting>
  <conditionalFormatting sqref="C98:D98">
    <cfRule type="expression" dxfId="8" priority="12" stopIfTrue="1">
      <formula>#REF!&lt;&gt;""</formula>
    </cfRule>
  </conditionalFormatting>
  <conditionalFormatting sqref="C104:D220">
    <cfRule type="expression" dxfId="7" priority="10" stopIfTrue="1">
      <formula>#REF!&lt;&gt;""</formula>
    </cfRule>
  </conditionalFormatting>
  <conditionalFormatting sqref="E53:F53 E54">
    <cfRule type="expression" dxfId="6" priority="5" stopIfTrue="1">
      <formula>#REF!&lt;&gt;""</formula>
    </cfRule>
  </conditionalFormatting>
  <conditionalFormatting sqref="E104:F105 E107:F107 E106 E109:F112 E108 E114:F115 E113 E118:F118 E116:E117 E120:F120 E119 E123:F123 E121:E122 E127:F127 E124:E126 E132:F132 E128:E131 E135:F135 E133:E134 E137:F139 E136 E141:F163 E140 E165:F165 E164 E167:F167 E166 E169:F177 E168 E179:F188 E178 E193:F193 E189:E192 E195:F195 E194 E197:F197 E196 E199:F199 E198 E201:F201 E200 E203:F203 E202 E205:F205 E204 E207:F207 E206 E209:F210 E208 E211:E220">
    <cfRule type="expression" dxfId="5" priority="9" stopIfTrue="1">
      <formula>#REF!&lt;&gt;""</formula>
    </cfRule>
  </conditionalFormatting>
  <conditionalFormatting sqref="J220">
    <cfRule type="expression" dxfId="3" priority="4" stopIfTrue="1">
      <formula>#REF!&lt;&gt;""</formula>
    </cfRule>
  </conditionalFormatting>
  <conditionalFormatting sqref="F211:F219 F208 F206 F204 F202 F200 F198 F196 F194 F189:F192 F178 F168 F166 F164 F140 F136 F133:F134 F128:F131 F124:F126 F121:F122 F119 F116:F117 F113 F108 F106 F54">
    <cfRule type="expression" dxfId="2" priority="3" stopIfTrue="1">
      <formula>#REF!&lt;&gt;""</formula>
    </cfRule>
  </conditionalFormatting>
  <conditionalFormatting sqref="H220">
    <cfRule type="expression" dxfId="1" priority="2" stopIfTrue="1">
      <formula>#REF!&lt;&gt;""</formula>
    </cfRule>
  </conditionalFormatting>
  <conditionalFormatting sqref="F220">
    <cfRule type="expression" dxfId="0" priority="1" stopIfTrue="1">
      <formula>#REF!&lt;&gt;""</formula>
    </cfRule>
  </conditionalFormatting>
  <pageMargins left="0.70866141732283461" right="0.70866141732283461" top="0.70866141732283461" bottom="0.70866141732283461" header="0.31496062992125984" footer="0.31496062992125984"/>
  <pageSetup paperSize="9" scale="87" fitToHeight="0" orientation="landscape" r:id="rId1"/>
  <headerFoot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Michal Bíza</cp:lastModifiedBy>
  <cp:lastPrinted>2024-05-15T06:35:55Z</cp:lastPrinted>
  <dcterms:created xsi:type="dcterms:W3CDTF">2012-06-18T16:57:49Z</dcterms:created>
  <dcterms:modified xsi:type="dcterms:W3CDTF">2024-05-15T06:36:34Z</dcterms:modified>
</cp:coreProperties>
</file>